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5251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<sst xmlns="http://schemas.openxmlformats.org/spreadsheetml/2006/main" count="133" uniqueCount="108">
  <si>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Lp.</t>
  </si>
  <si>
    <t>Nazwisko i imię</t>
  </si>
  <si>
    <t>Klub</t>
  </si>
  <si>
    <t>Start Lublin</t>
  </si>
  <si>
    <t>S - Suma punktów</t>
  </si>
  <si>
    <t>S</t>
  </si>
  <si>
    <t>SO</t>
  </si>
  <si>
    <t>UKS Astra Leśniowice</t>
  </si>
  <si>
    <t>Hrubieszów</t>
  </si>
  <si>
    <t>Topolan Paweł</t>
  </si>
  <si>
    <t>Kąkolewnica</t>
  </si>
  <si>
    <t>Międzyrzec Podlaski</t>
  </si>
  <si>
    <t>Klasyfikacja Juniorów do lat 10</t>
  </si>
  <si>
    <t>Jakubowski Bogumił</t>
  </si>
  <si>
    <t>Zawiślak Paweł</t>
  </si>
  <si>
    <t>Sprawka Jakub</t>
  </si>
  <si>
    <t>Drakon Lublin</t>
  </si>
  <si>
    <t>Węgrzyniak Paweł</t>
  </si>
  <si>
    <t>Suraj Adam</t>
  </si>
  <si>
    <t>Modrzejewski Szymon</t>
  </si>
  <si>
    <t>Modrzejewski Bartłomiej</t>
  </si>
  <si>
    <t>MDK Pod Akacją Lublin</t>
  </si>
  <si>
    <t>Rzeszutek Mateusz</t>
  </si>
  <si>
    <t>Łukasiewicz Piotr</t>
  </si>
  <si>
    <t>Kawalec Piotr</t>
  </si>
  <si>
    <t>UKS Gim Dwójka Tomaszów Lub.</t>
  </si>
  <si>
    <t>Mazurek Jakub</t>
  </si>
  <si>
    <t>MDK Lublin</t>
  </si>
  <si>
    <t>SP Sióstr Urszulanek Lublin</t>
  </si>
  <si>
    <t>Głaz Marek</t>
  </si>
  <si>
    <t>Lublin</t>
  </si>
  <si>
    <t>Mucha Konrad</t>
  </si>
  <si>
    <t>BCK Biłgoraj</t>
  </si>
  <si>
    <t>SO - Suma z odrzuceniem  2 najgorszych wyników</t>
  </si>
  <si>
    <t>Miejsce - miejsce w klasyfikacji z uwzględnieniem powyższego warunku</t>
  </si>
  <si>
    <t>Miejsce</t>
  </si>
  <si>
    <t>Suraj Krzysztof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</si>
  <si>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</si>
  <si>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</si>
  <si>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</si>
  <si>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</si>
  <si>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</si>
  <si>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</si>
  <si>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</si>
  <si>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Grądzki Michał</t>
  </si>
  <si>
    <t>Jaworski Michał</t>
  </si>
  <si>
    <t>Kwiatkowski Tomasz</t>
  </si>
  <si>
    <t>Chodel</t>
  </si>
  <si>
    <t>MUKS Gambit Międzyrzec Podl.</t>
  </si>
  <si>
    <t>Mackiewicz Karol</t>
  </si>
  <si>
    <t>Orlęta Radzyń Podlaski</t>
  </si>
  <si>
    <t>Szczepański Wojciech</t>
  </si>
  <si>
    <t>Kock</t>
  </si>
  <si>
    <t>Podstawka Krzysztof</t>
  </si>
  <si>
    <t>Dyniska</t>
  </si>
  <si>
    <t>Seredyn Dominik</t>
  </si>
  <si>
    <t>Puławy</t>
  </si>
  <si>
    <t>Łosicki Daniel</t>
  </si>
  <si>
    <t>Staszczuk Maciej</t>
  </si>
  <si>
    <t>Kowalczyk Oskar</t>
  </si>
  <si>
    <t>Kołodziej Paweł</t>
  </si>
  <si>
    <t>Olichwirowicz Grzegorz</t>
  </si>
  <si>
    <t>MOK 64 Biała Podlaska</t>
  </si>
  <si>
    <t>Niczyporuk Jakub</t>
  </si>
  <si>
    <t>Ładny Michał</t>
  </si>
  <si>
    <t>Iwanowski Arkadiusz</t>
  </si>
  <si>
    <t>Rzeńca Piotr</t>
  </si>
  <si>
    <t>Litwiniec Kacper</t>
  </si>
  <si>
    <t>Przyczyna Filip</t>
  </si>
  <si>
    <t>Latus Karol</t>
  </si>
  <si>
    <t>Dębczak Krystian</t>
  </si>
  <si>
    <t>Wierzchowiska</t>
  </si>
  <si>
    <t>Pegaz Janów Lubelski</t>
  </si>
  <si>
    <t>Bielak Karol</t>
  </si>
  <si>
    <t>8 - Białopole - 12.11.2011</t>
  </si>
  <si>
    <t>&gt; 4 turn. - czy zawodnik uczestniczył w minimum 4 turniejów (wymóg regulaminowy)</t>
  </si>
  <si>
    <t>&gt; 4 turn.</t>
  </si>
  <si>
    <t>Kyrychenko Marian</t>
  </si>
  <si>
    <t>Marchyshyn Vasyl</t>
  </si>
  <si>
    <t>Kukharuk Aleksander</t>
  </si>
  <si>
    <t>Lwów</t>
  </si>
  <si>
    <t>Nowojaworiwsk</t>
  </si>
  <si>
    <t>Kowel</t>
  </si>
  <si>
    <t>Grynak Maksym</t>
  </si>
  <si>
    <t>Żarnowski Sebastian</t>
  </si>
  <si>
    <t>MDK Zamość</t>
  </si>
  <si>
    <t>Ciołek Kuba</t>
  </si>
  <si>
    <t>Romańczuk Kuba</t>
  </si>
  <si>
    <t>Domański Hubert</t>
  </si>
  <si>
    <t>Unia Białopole</t>
  </si>
  <si>
    <t>Mazur Tomasz</t>
  </si>
  <si>
    <t>Orzeł Rudnik</t>
  </si>
  <si>
    <t>Mucha Adrian</t>
  </si>
  <si>
    <t>MDK Biłgoraj</t>
  </si>
  <si>
    <t>Kornik Jan</t>
  </si>
  <si>
    <t>GOK Biszcza</t>
  </si>
  <si>
    <t>Tryka Rafał</t>
  </si>
  <si>
    <t>Szponar Mateusz</t>
  </si>
  <si>
    <t>9 - Biłgoraj - 27.11.2011</t>
  </si>
  <si>
    <t>10 - Lubartów 3.12.2011</t>
  </si>
  <si>
    <t>11 - Lublin - 11.12.2011</t>
  </si>
  <si>
    <t>Stępień Czesław</t>
  </si>
  <si>
    <t>Lubartów</t>
  </si>
  <si>
    <t>Gryta Tomasz</t>
  </si>
  <si>
    <t>Podleśny Jakub</t>
  </si>
  <si>
    <t>Łukaszek Kacper</t>
  </si>
  <si>
    <t>Rzeńca Jerzy</t>
  </si>
  <si>
    <t>Berecki Konrad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</si>
</sst>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E10" sqref="E10"/>
    </sheetView>
  </sheetViews>
  <sheetFormatPr defaultColWidth="11.7109375" defaultRowHeight="12.75"/>
  <cols>
    <col min="1" max="1" width="4.8515625" style="0" customWidth="1"/>
    <col min="2" max="2" width="22.8515625" style="0" customWidth="1"/>
    <col min="3" max="3" width="28.8515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7.140625" style="7" customWidth="1"/>
  </cols>
  <sheetData>
    <row r="1" spans="2:4" ht="12.75">
      <c r="B1" s="1" t="s">
        <v>12</v>
      </c>
      <c r="C1" s="1"/>
      <c r="D1" s="1"/>
    </row>
    <row r="2" spans="2:4" ht="12.75">
      <c r="B2" s="1"/>
      <c r="C2" s="1"/>
      <c r="D2" s="1"/>
    </row>
    <row r="3" spans="2:22" ht="12.75">
      <c r="B3" s="17" t="s">
        <v>37</v>
      </c>
      <c r="C3" s="17"/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"/>
    </row>
    <row r="4" spans="2:22" ht="12.75">
      <c r="B4" s="17" t="s">
        <v>38</v>
      </c>
      <c r="C4" s="17"/>
      <c r="D4" s="16" t="s">
        <v>33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</row>
    <row r="5" spans="2:22" ht="12.75">
      <c r="B5" s="17" t="s">
        <v>39</v>
      </c>
      <c r="C5" s="17"/>
      <c r="D5" s="13" t="s">
        <v>75</v>
      </c>
      <c r="E5" s="9"/>
      <c r="F5" s="9"/>
      <c r="G5" s="9"/>
      <c r="H5" s="9"/>
      <c r="I5" s="9"/>
      <c r="J5" s="9"/>
      <c r="K5" s="9"/>
      <c r="L5" s="9"/>
      <c r="M5" s="14"/>
      <c r="N5" s="9"/>
      <c r="O5" s="8"/>
      <c r="P5" s="9"/>
      <c r="Q5" s="8"/>
      <c r="R5" s="10"/>
      <c r="S5" s="10"/>
      <c r="T5" s="10"/>
      <c r="U5" s="10"/>
      <c r="V5" s="7"/>
    </row>
    <row r="6" spans="2:22" ht="12.75">
      <c r="B6" s="17" t="s">
        <v>40</v>
      </c>
      <c r="C6" s="17"/>
      <c r="D6" s="16" t="s">
        <v>34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7"/>
    </row>
    <row r="7" spans="2:22" ht="12.75">
      <c r="B7" s="17" t="s">
        <v>41</v>
      </c>
      <c r="C7" s="17"/>
      <c r="P7"/>
      <c r="S7" s="7"/>
      <c r="T7" s="11"/>
      <c r="U7" s="7"/>
      <c r="V7" s="7"/>
    </row>
    <row r="8" spans="2:22" ht="12.75">
      <c r="B8" s="17" t="s">
        <v>42</v>
      </c>
      <c r="C8" s="18"/>
      <c r="D8" s="1"/>
      <c r="P8"/>
      <c r="S8" s="7"/>
      <c r="T8" s="7"/>
      <c r="U8" s="7"/>
      <c r="V8" s="7"/>
    </row>
    <row r="9" spans="2:22" ht="12.75">
      <c r="B9" s="17" t="s">
        <v>43</v>
      </c>
      <c r="C9" s="17"/>
      <c r="D9" s="1"/>
      <c r="P9"/>
      <c r="S9" s="7"/>
      <c r="T9" s="7"/>
      <c r="U9" s="7"/>
      <c r="V9" s="7"/>
    </row>
    <row r="10" spans="2:22" ht="12.75">
      <c r="B10" s="17" t="s">
        <v>74</v>
      </c>
      <c r="C10" s="17"/>
      <c r="D10" s="1"/>
      <c r="P10"/>
      <c r="S10" s="7"/>
      <c r="T10" s="7"/>
      <c r="U10" s="7"/>
      <c r="V10" s="7"/>
    </row>
    <row r="11" spans="2:22" ht="12.75">
      <c r="B11" s="17" t="s">
        <v>98</v>
      </c>
      <c r="C11" s="17"/>
      <c r="D11" s="1"/>
      <c r="P11"/>
      <c r="S11" s="7"/>
      <c r="T11" s="7"/>
      <c r="U11" s="7"/>
      <c r="V11" s="7"/>
    </row>
    <row r="12" spans="2:22" ht="12.75">
      <c r="B12" s="1" t="s">
        <v>99</v>
      </c>
      <c r="D12" s="1"/>
      <c r="P12"/>
      <c r="S12" s="7"/>
      <c r="T12" s="7"/>
      <c r="U12" s="7"/>
      <c r="V12" s="7"/>
    </row>
    <row r="13" spans="2:22" ht="12.75">
      <c r="B13" s="17" t="s">
        <v>100</v>
      </c>
      <c r="C13" s="17"/>
      <c r="D13" s="1"/>
      <c r="P13"/>
      <c r="S13" s="7"/>
      <c r="T13" s="7"/>
      <c r="U13" s="7"/>
      <c r="V13" s="7"/>
    </row>
    <row r="14" spans="2:22" ht="12.75">
      <c r="B14" s="8"/>
      <c r="C14" s="8"/>
      <c r="D14" s="1"/>
      <c r="P14"/>
      <c r="S14" s="7"/>
      <c r="T14" s="7"/>
      <c r="U14" s="7"/>
      <c r="V14" s="7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5</v>
      </c>
      <c r="P15" s="6" t="s">
        <v>6</v>
      </c>
      <c r="Q15" s="1" t="s">
        <v>76</v>
      </c>
      <c r="R15" s="1" t="s">
        <v>35</v>
      </c>
    </row>
    <row r="16" spans="1:18" ht="12.75">
      <c r="A16" s="1">
        <v>1</v>
      </c>
      <c r="B16" s="4" t="s">
        <v>15</v>
      </c>
      <c r="C16" s="4" t="s">
        <v>16</v>
      </c>
      <c r="D16" s="3">
        <v>95.5</v>
      </c>
      <c r="E16">
        <v>68</v>
      </c>
      <c r="F16">
        <v>114.5</v>
      </c>
      <c r="G16">
        <v>125</v>
      </c>
      <c r="H16">
        <v>0</v>
      </c>
      <c r="I16">
        <v>95</v>
      </c>
      <c r="J16">
        <v>95</v>
      </c>
      <c r="K16">
        <v>95</v>
      </c>
      <c r="L16">
        <v>0</v>
      </c>
      <c r="M16">
        <v>0</v>
      </c>
      <c r="N16">
        <v>42</v>
      </c>
      <c r="O16" s="19">
        <f>SUM(D16:N16)</f>
        <v>730</v>
      </c>
      <c r="P16" s="5">
        <f>O16-MIN(D16:N16)-SMALL(D16:N16,2)</f>
        <v>730</v>
      </c>
      <c r="Q16" s="2" t="str">
        <f>IF(COUNTIF(D16:N16,"&gt;0")&gt;=4,"TAK","NIE")</f>
        <v>TAK</v>
      </c>
      <c r="R16" s="2">
        <f>IF(Q16="TAK",MAX(R$13:R15)+1,"Nieklasyfikowany")</f>
        <v>1</v>
      </c>
    </row>
    <row r="17" spans="1:18" ht="12.75">
      <c r="A17" s="1">
        <v>2</v>
      </c>
      <c r="B17" t="s">
        <v>18</v>
      </c>
      <c r="C17" t="s">
        <v>28</v>
      </c>
      <c r="D17">
        <v>68</v>
      </c>
      <c r="E17">
        <v>95.5</v>
      </c>
      <c r="F17">
        <v>72</v>
      </c>
      <c r="G17">
        <v>0</v>
      </c>
      <c r="H17">
        <v>115</v>
      </c>
      <c r="I17" s="3">
        <v>51</v>
      </c>
      <c r="J17" s="3">
        <v>0</v>
      </c>
      <c r="K17" s="3">
        <v>80</v>
      </c>
      <c r="L17" s="3">
        <v>77</v>
      </c>
      <c r="M17" s="3">
        <v>0</v>
      </c>
      <c r="N17" s="3">
        <v>77</v>
      </c>
      <c r="O17" s="19">
        <f>SUM(D17:N17)</f>
        <v>635.5</v>
      </c>
      <c r="P17" s="5">
        <f>O17-MIN(D17:N17)-SMALL(D17:N17,2)</f>
        <v>635.5</v>
      </c>
      <c r="Q17" s="2" t="str">
        <f>IF(COUNTIF(D17:N17,"&gt;0")&gt;=4,"TAK","NIE")</f>
        <v>TAK</v>
      </c>
      <c r="R17" s="2">
        <f>IF(Q17="TAK",MAX(R$13:R16)+1,"Nieklasyfikowany")</f>
        <v>2</v>
      </c>
    </row>
    <row r="18" spans="1:18" ht="12.75">
      <c r="A18" s="1">
        <v>3</v>
      </c>
      <c r="B18" s="4" t="s">
        <v>9</v>
      </c>
      <c r="C18" t="s">
        <v>3</v>
      </c>
      <c r="D18" s="3">
        <v>125</v>
      </c>
      <c r="E18">
        <v>115</v>
      </c>
      <c r="F18">
        <v>76.5</v>
      </c>
      <c r="G18">
        <v>72</v>
      </c>
      <c r="H18">
        <v>0</v>
      </c>
      <c r="I18">
        <v>0</v>
      </c>
      <c r="J18">
        <v>0</v>
      </c>
      <c r="K18" s="3">
        <v>0</v>
      </c>
      <c r="L18" s="3">
        <v>0</v>
      </c>
      <c r="M18" s="3">
        <v>0</v>
      </c>
      <c r="N18" s="3">
        <v>95</v>
      </c>
      <c r="O18" s="19">
        <f>SUM(D18:N18)</f>
        <v>483.5</v>
      </c>
      <c r="P18" s="5">
        <f>O18-MIN(D18:N18)-SMALL(D18:N18,2)</f>
        <v>483.5</v>
      </c>
      <c r="Q18" s="2" t="str">
        <f>IF(COUNTIF(D18:N18,"&gt;0")&gt;=4,"TAK","NIE")</f>
        <v>TAK</v>
      </c>
      <c r="R18" s="2">
        <f>IF(Q18="TAK",MAX(R$13:R17)+1,"Nieklasyfikowany")</f>
        <v>3</v>
      </c>
    </row>
    <row r="19" spans="1:18" ht="12.75">
      <c r="A19" s="1">
        <v>4</v>
      </c>
      <c r="B19" t="s">
        <v>44</v>
      </c>
      <c r="C19" t="s">
        <v>27</v>
      </c>
      <c r="D19">
        <v>0</v>
      </c>
      <c r="E19">
        <v>42</v>
      </c>
      <c r="F19">
        <v>39</v>
      </c>
      <c r="G19">
        <v>85</v>
      </c>
      <c r="H19">
        <v>0</v>
      </c>
      <c r="I19">
        <v>0</v>
      </c>
      <c r="J19">
        <v>86</v>
      </c>
      <c r="K19" s="3">
        <v>67.5</v>
      </c>
      <c r="L19" s="3">
        <v>0</v>
      </c>
      <c r="M19" s="3">
        <v>0</v>
      </c>
      <c r="N19" s="3">
        <v>59.5</v>
      </c>
      <c r="O19" s="19">
        <f>SUM(D19:N19)</f>
        <v>379</v>
      </c>
      <c r="P19" s="5">
        <f>O19-MIN(D19:N19)-SMALL(D19:N19,2)</f>
        <v>379</v>
      </c>
      <c r="Q19" s="2" t="str">
        <f>IF(COUNTIF(D19:N19,"&gt;0")&gt;=4,"TAK","NIE")</f>
        <v>TAK</v>
      </c>
      <c r="R19" s="2">
        <f>IF(Q19="TAK",MAX(R$13:R18)+1,"Nieklasyfikowany")</f>
        <v>4</v>
      </c>
    </row>
    <row r="20" spans="1:18" ht="12.75">
      <c r="A20" s="1">
        <v>5</v>
      </c>
      <c r="B20" t="s">
        <v>36</v>
      </c>
      <c r="C20" t="s">
        <v>28</v>
      </c>
      <c r="D20">
        <v>0</v>
      </c>
      <c r="E20">
        <v>22</v>
      </c>
      <c r="F20">
        <v>24</v>
      </c>
      <c r="G20">
        <v>0</v>
      </c>
      <c r="H20">
        <v>37.5</v>
      </c>
      <c r="I20">
        <v>48</v>
      </c>
      <c r="J20" s="3">
        <v>0</v>
      </c>
      <c r="K20" s="3">
        <v>33</v>
      </c>
      <c r="L20" s="3">
        <v>45</v>
      </c>
      <c r="M20" s="3">
        <v>0</v>
      </c>
      <c r="N20" s="3">
        <v>45</v>
      </c>
      <c r="O20" s="19">
        <f>SUM(D20:N20)</f>
        <v>254.5</v>
      </c>
      <c r="P20" s="5">
        <f>O20-MIN(D20:N20)-SMALL(D20:N20,2)</f>
        <v>254.5</v>
      </c>
      <c r="Q20" s="2" t="str">
        <f>IF(COUNTIF(D20:N20,"&gt;0")&gt;=4,"TAK","NIE")</f>
        <v>TAK</v>
      </c>
      <c r="R20" s="2">
        <f>IF(Q20="TAK",MAX(R$13:R19)+1,"Nieklasyfikowany")</f>
        <v>5</v>
      </c>
    </row>
    <row r="21" spans="1:18" ht="12.75">
      <c r="A21" s="1">
        <v>6</v>
      </c>
      <c r="B21" s="4" t="s">
        <v>14</v>
      </c>
      <c r="C21" s="4" t="s">
        <v>7</v>
      </c>
      <c r="D21" s="3">
        <v>48</v>
      </c>
      <c r="E21">
        <v>0</v>
      </c>
      <c r="F21">
        <v>56</v>
      </c>
      <c r="G21">
        <v>38.5</v>
      </c>
      <c r="H21">
        <v>0</v>
      </c>
      <c r="I21">
        <v>35</v>
      </c>
      <c r="J21" s="3">
        <v>48</v>
      </c>
      <c r="K21" s="3">
        <v>0</v>
      </c>
      <c r="L21" s="3">
        <v>0</v>
      </c>
      <c r="M21" s="3">
        <v>0</v>
      </c>
      <c r="N21" s="3">
        <v>0</v>
      </c>
      <c r="O21" s="19">
        <f>SUM(D21:N21)</f>
        <v>225.5</v>
      </c>
      <c r="P21" s="5">
        <f>O21-MIN(D21:N21)-SMALL(D21:N21,2)</f>
        <v>225.5</v>
      </c>
      <c r="Q21" s="2" t="str">
        <f>IF(COUNTIF(D21:N21,"&gt;0")&gt;=4,"TAK","NIE")</f>
        <v>TAK</v>
      </c>
      <c r="R21" s="2">
        <f>IF(Q21="TAK",MAX(R$13:R20)+1,"Nieklasyfikowany")</f>
        <v>6</v>
      </c>
    </row>
    <row r="22" spans="1:18" ht="12.75">
      <c r="A22" s="1">
        <v>7</v>
      </c>
      <c r="B22" t="s">
        <v>20</v>
      </c>
      <c r="C22" t="s">
        <v>21</v>
      </c>
      <c r="D22" s="3">
        <v>0</v>
      </c>
      <c r="E22">
        <v>30</v>
      </c>
      <c r="F22">
        <v>0</v>
      </c>
      <c r="G22">
        <v>0</v>
      </c>
      <c r="H22">
        <v>0</v>
      </c>
      <c r="I22" s="3">
        <v>45</v>
      </c>
      <c r="J22" s="3">
        <v>0</v>
      </c>
      <c r="K22" s="3">
        <v>0</v>
      </c>
      <c r="L22" s="3">
        <v>0</v>
      </c>
      <c r="M22" s="3">
        <v>48</v>
      </c>
      <c r="N22" s="3">
        <v>12</v>
      </c>
      <c r="O22" s="19">
        <f>SUM(D22:N22)</f>
        <v>135</v>
      </c>
      <c r="P22" s="5">
        <f>O22-MIN(D22:N22)-SMALL(D22:N22,2)</f>
        <v>135</v>
      </c>
      <c r="Q22" s="2" t="str">
        <f>IF(COUNTIF(D22:N22,"&gt;0")&gt;=4,"TAK","NIE")</f>
        <v>TAK</v>
      </c>
      <c r="R22" s="2">
        <f>IF(Q22="TAK",MAX(R$13:R21)+1,"Nieklasyfikowany")</f>
        <v>7</v>
      </c>
    </row>
    <row r="23" spans="1:18" ht="12.75">
      <c r="A23" s="1">
        <v>8</v>
      </c>
      <c r="B23" s="4" t="s">
        <v>17</v>
      </c>
      <c r="C23" t="s">
        <v>48</v>
      </c>
      <c r="D23" s="3">
        <v>0</v>
      </c>
      <c r="E23">
        <v>0</v>
      </c>
      <c r="F23">
        <v>135</v>
      </c>
      <c r="G23">
        <v>105</v>
      </c>
      <c r="H23">
        <v>0</v>
      </c>
      <c r="I23" s="3">
        <v>68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9">
        <f>SUM(D23:N23)</f>
        <v>308</v>
      </c>
      <c r="P23" s="5">
        <f>O23-MIN(D23:N23)-SMALL(D23:N23,2)</f>
        <v>308</v>
      </c>
      <c r="Q23" s="2" t="str">
        <f>IF(COUNTIF(D23:N23,"&gt;0")&gt;=4,"TAK","NIE")</f>
        <v>NIE</v>
      </c>
      <c r="R23" s="12" t="str">
        <f>IF(Q23="TAK",MAX(R$13:R22)+1,"Nieklasyfikowany")</f>
        <v>Nieklasyfikowany</v>
      </c>
    </row>
    <row r="24" spans="1:18" ht="12.75">
      <c r="A24" s="1">
        <v>9</v>
      </c>
      <c r="B24" t="s">
        <v>77</v>
      </c>
      <c r="C24" t="s">
        <v>80</v>
      </c>
      <c r="D24" s="3">
        <v>0</v>
      </c>
      <c r="E24">
        <v>0</v>
      </c>
      <c r="F24">
        <v>0</v>
      </c>
      <c r="G24">
        <v>0</v>
      </c>
      <c r="H24">
        <v>0</v>
      </c>
      <c r="I24" s="3">
        <v>0</v>
      </c>
      <c r="J24" s="3">
        <v>0</v>
      </c>
      <c r="K24" s="3">
        <v>135</v>
      </c>
      <c r="L24" s="3">
        <v>125</v>
      </c>
      <c r="M24" s="3">
        <v>0</v>
      </c>
      <c r="N24" s="3">
        <v>0</v>
      </c>
      <c r="O24" s="19">
        <f>SUM(D24:N24)</f>
        <v>260</v>
      </c>
      <c r="P24" s="5">
        <f>O24-MIN(D24:N24)-SMALL(D24:N24,2)</f>
        <v>260</v>
      </c>
      <c r="Q24" s="2" t="str">
        <f>IF(COUNTIF(D24:N24,"&gt;0")&gt;=4,"TAK","NIE")</f>
        <v>NIE</v>
      </c>
      <c r="R24" s="12" t="str">
        <f>IF(Q24="TAK",MAX(R$13:R23)+1,"Nieklasyfikowany")</f>
        <v>Nieklasyfikowany</v>
      </c>
    </row>
    <row r="25" spans="1:18" ht="12.75">
      <c r="A25" s="1">
        <v>10</v>
      </c>
      <c r="B25" t="s">
        <v>19</v>
      </c>
      <c r="C25" t="s">
        <v>21</v>
      </c>
      <c r="D25" s="3">
        <v>0</v>
      </c>
      <c r="E25">
        <v>0</v>
      </c>
      <c r="F25">
        <v>0</v>
      </c>
      <c r="G25">
        <v>0</v>
      </c>
      <c r="H25">
        <v>0</v>
      </c>
      <c r="I25" s="3">
        <v>86</v>
      </c>
      <c r="J25" s="3">
        <v>0</v>
      </c>
      <c r="K25" s="3">
        <v>0</v>
      </c>
      <c r="L25" s="3">
        <v>0</v>
      </c>
      <c r="M25" s="3">
        <v>86</v>
      </c>
      <c r="N25" s="3">
        <v>86</v>
      </c>
      <c r="O25" s="19">
        <f>SUM(D25:N25)</f>
        <v>258</v>
      </c>
      <c r="P25" s="5">
        <f>O25-MIN(D25:N25)-SMALL(D25:N25,2)</f>
        <v>258</v>
      </c>
      <c r="Q25" s="2" t="str">
        <f>IF(COUNTIF(D25:N25,"&gt;0")&gt;=4,"TAK","NIE")</f>
        <v>NIE</v>
      </c>
      <c r="R25" s="12" t="str">
        <f>IF(Q25="TAK",MAX(R$13:R24)+1,"Nieklasyfikowany")</f>
        <v>Nieklasyfikowany</v>
      </c>
    </row>
    <row r="26" spans="1:18" ht="12.75">
      <c r="A26" s="1">
        <v>11</v>
      </c>
      <c r="B26" t="s">
        <v>26</v>
      </c>
      <c r="C26" t="s">
        <v>27</v>
      </c>
      <c r="D26" s="3">
        <v>0</v>
      </c>
      <c r="E26">
        <v>64</v>
      </c>
      <c r="F26">
        <v>0</v>
      </c>
      <c r="G26">
        <v>0</v>
      </c>
      <c r="H26">
        <v>0</v>
      </c>
      <c r="I26" s="3">
        <v>0</v>
      </c>
      <c r="J26" s="3">
        <v>0</v>
      </c>
      <c r="K26" s="3">
        <v>0</v>
      </c>
      <c r="L26" s="3">
        <v>0</v>
      </c>
      <c r="M26" s="3">
        <v>115</v>
      </c>
      <c r="N26" s="3">
        <v>48</v>
      </c>
      <c r="O26" s="19">
        <f>SUM(D26:N26)</f>
        <v>227</v>
      </c>
      <c r="P26" s="5">
        <f>O26-MIN(D26:N26)-SMALL(D26:N26,2)</f>
        <v>227</v>
      </c>
      <c r="Q26" s="2" t="str">
        <f>IF(COUNTIF(D26:N26,"&gt;0")&gt;=4,"TAK","NIE")</f>
        <v>NIE</v>
      </c>
      <c r="R26" s="12" t="str">
        <f>IF(Q26="TAK",MAX(R$13:R25)+1,"Nieklasyfikowany")</f>
        <v>Nieklasyfikowany</v>
      </c>
    </row>
    <row r="27" spans="1:18" ht="12.75">
      <c r="A27" s="1">
        <v>12</v>
      </c>
      <c r="B27" t="s">
        <v>29</v>
      </c>
      <c r="C27" t="s">
        <v>28</v>
      </c>
      <c r="D27">
        <v>51</v>
      </c>
      <c r="E27">
        <v>86</v>
      </c>
      <c r="F27">
        <v>30</v>
      </c>
      <c r="G27">
        <v>0</v>
      </c>
      <c r="H27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9">
        <f>SUM(D27:N27)</f>
        <v>167</v>
      </c>
      <c r="P27" s="5">
        <f>O27-MIN(D27:N27)-SMALL(D27:N27,2)</f>
        <v>167</v>
      </c>
      <c r="Q27" s="2" t="str">
        <f>IF(COUNTIF(D27:N27,"&gt;0")&gt;=4,"TAK","NIE")</f>
        <v>NIE</v>
      </c>
      <c r="R27" s="12" t="str">
        <f>IF(Q27="TAK",MAX(R$13:R26)+1,"Nieklasyfikowany")</f>
        <v>Nieklasyfikowany</v>
      </c>
    </row>
    <row r="28" spans="1:18" ht="12.75">
      <c r="A28" s="1">
        <v>13</v>
      </c>
      <c r="B28" t="s">
        <v>49</v>
      </c>
      <c r="C28" t="s">
        <v>50</v>
      </c>
      <c r="D28">
        <v>0</v>
      </c>
      <c r="E28">
        <v>0</v>
      </c>
      <c r="F28">
        <v>95</v>
      </c>
      <c r="G28">
        <v>60</v>
      </c>
      <c r="H28">
        <v>0</v>
      </c>
      <c r="I28">
        <v>0</v>
      </c>
      <c r="J28">
        <v>0</v>
      </c>
      <c r="K28" s="3">
        <v>0</v>
      </c>
      <c r="L28" s="3">
        <v>0</v>
      </c>
      <c r="M28" s="3">
        <v>0</v>
      </c>
      <c r="N28" s="3">
        <v>0</v>
      </c>
      <c r="O28" s="19">
        <f>SUM(D28:N28)</f>
        <v>155</v>
      </c>
      <c r="P28" s="5">
        <f>O28-MIN(D28:N28)-SMALL(D28:N28,2)</f>
        <v>155</v>
      </c>
      <c r="Q28" s="2" t="str">
        <f>IF(COUNTIF(D28:N28,"&gt;0")&gt;=4,"TAK","NIE")</f>
        <v>NIE</v>
      </c>
      <c r="R28" s="12" t="str">
        <f>IF(Q28="TAK",MAX(R$13:R27)+1,"Nieklasyfikowany")</f>
        <v>Nieklasyfikowany</v>
      </c>
    </row>
    <row r="29" spans="1:18" ht="12.75">
      <c r="A29" s="1">
        <v>14</v>
      </c>
      <c r="B29" t="s">
        <v>68</v>
      </c>
      <c r="C29" t="s">
        <v>25</v>
      </c>
      <c r="D29">
        <v>0</v>
      </c>
      <c r="E29">
        <v>0</v>
      </c>
      <c r="F29">
        <v>0</v>
      </c>
      <c r="G29">
        <v>0</v>
      </c>
      <c r="H29">
        <v>86</v>
      </c>
      <c r="I29">
        <v>0</v>
      </c>
      <c r="J29" s="3">
        <v>0</v>
      </c>
      <c r="K29" s="3">
        <v>0</v>
      </c>
      <c r="L29" s="3">
        <v>64</v>
      </c>
      <c r="M29" s="3">
        <v>0</v>
      </c>
      <c r="N29" s="3">
        <v>0</v>
      </c>
      <c r="O29" s="19">
        <f>SUM(D29:N29)</f>
        <v>150</v>
      </c>
      <c r="P29" s="5">
        <f>O29-MIN(D29:N29)-SMALL(D29:N29,2)</f>
        <v>150</v>
      </c>
      <c r="Q29" s="2" t="str">
        <f>IF(COUNTIF(D29:N29,"&gt;0")&gt;=4,"TAK","NIE")</f>
        <v>NIE</v>
      </c>
      <c r="R29" s="12" t="str">
        <f>IF(Q29="TAK",MAX(R$13:R28)+1,"Nieklasyfikowany")</f>
        <v>Nieklasyfikowany</v>
      </c>
    </row>
    <row r="30" spans="1:18" ht="12.75">
      <c r="A30" s="1">
        <v>15</v>
      </c>
      <c r="B30" s="4" t="s">
        <v>13</v>
      </c>
      <c r="C30" s="4" t="s">
        <v>8</v>
      </c>
      <c r="D30" s="3">
        <v>0</v>
      </c>
      <c r="E30">
        <v>0</v>
      </c>
      <c r="F30" s="3">
        <v>0</v>
      </c>
      <c r="G30" s="3">
        <v>0</v>
      </c>
      <c r="H30" s="3">
        <v>77</v>
      </c>
      <c r="I30" s="3">
        <v>0</v>
      </c>
      <c r="J30" s="3">
        <v>0</v>
      </c>
      <c r="K30" s="3">
        <v>48</v>
      </c>
      <c r="L30" s="3">
        <v>0</v>
      </c>
      <c r="M30" s="3">
        <v>0</v>
      </c>
      <c r="N30" s="3">
        <v>0</v>
      </c>
      <c r="O30" s="19">
        <f>SUM(D30:N30)</f>
        <v>125</v>
      </c>
      <c r="P30" s="5">
        <f>O30-MIN(D30:N30)-SMALL(D30:N30,2)</f>
        <v>125</v>
      </c>
      <c r="Q30" s="2" t="str">
        <f>IF(COUNTIF(D30:N30,"&gt;0")&gt;=4,"TAK","NIE")</f>
        <v>NIE</v>
      </c>
      <c r="R30" s="12" t="str">
        <f>IF(Q30="TAK",MAX(R$13:R29)+1,"Nieklasyfikowany")</f>
        <v>Nieklasyfikowany</v>
      </c>
    </row>
    <row r="31" spans="1:18" ht="12.75">
      <c r="A31" s="1">
        <v>16</v>
      </c>
      <c r="B31" t="s">
        <v>78</v>
      </c>
      <c r="C31" t="s">
        <v>81</v>
      </c>
      <c r="D31" s="3">
        <v>0</v>
      </c>
      <c r="E31">
        <v>0</v>
      </c>
      <c r="F31">
        <v>0</v>
      </c>
      <c r="G31">
        <v>0</v>
      </c>
      <c r="H31">
        <v>0</v>
      </c>
      <c r="I31" s="3">
        <v>0</v>
      </c>
      <c r="J31" s="3">
        <v>0</v>
      </c>
      <c r="K31" s="3">
        <v>124</v>
      </c>
      <c r="L31" s="3">
        <v>0</v>
      </c>
      <c r="M31" s="3">
        <v>0</v>
      </c>
      <c r="N31" s="3">
        <v>0</v>
      </c>
      <c r="O31" s="19">
        <f>SUM(D31:N31)</f>
        <v>124</v>
      </c>
      <c r="P31" s="5">
        <f>O31-MIN(D31:N31)-SMALL(D31:N31,2)</f>
        <v>124</v>
      </c>
      <c r="Q31" s="2" t="str">
        <f>IF(COUNTIF(D31:N31,"&gt;0")&gt;=4,"TAK","NIE")</f>
        <v>NIE</v>
      </c>
      <c r="R31" s="12" t="str">
        <f>IF(Q31="TAK",MAX(R$13:R30)+1,"Nieklasyfikowany")</f>
        <v>Nieklasyfikowany</v>
      </c>
    </row>
    <row r="32" spans="1:18" ht="12.75">
      <c r="A32" s="1">
        <v>17</v>
      </c>
      <c r="B32" t="s">
        <v>31</v>
      </c>
      <c r="C32" t="s">
        <v>32</v>
      </c>
      <c r="D32">
        <v>0</v>
      </c>
      <c r="E32">
        <v>52.5</v>
      </c>
      <c r="F32">
        <v>0</v>
      </c>
      <c r="G32">
        <v>0</v>
      </c>
      <c r="H32">
        <v>0</v>
      </c>
      <c r="I32" s="3">
        <v>0</v>
      </c>
      <c r="J32" s="3">
        <v>0</v>
      </c>
      <c r="K32" s="3">
        <v>0</v>
      </c>
      <c r="L32" s="3">
        <v>68</v>
      </c>
      <c r="M32" s="3">
        <v>0</v>
      </c>
      <c r="N32" s="3">
        <v>0</v>
      </c>
      <c r="O32" s="19">
        <f>SUM(D32:N32)</f>
        <v>120.5</v>
      </c>
      <c r="P32" s="5">
        <f>O32-MIN(D32:N32)-SMALL(D32:N32,2)</f>
        <v>120.5</v>
      </c>
      <c r="Q32" s="2" t="str">
        <f>IF(COUNTIF(D32:N32,"&gt;0")&gt;=4,"TAK","NIE")</f>
        <v>NIE</v>
      </c>
      <c r="R32" s="12" t="str">
        <f>IF(Q32="TAK",MAX(R$13:R31)+1,"Nieklasyfikowany")</f>
        <v>Nieklasyfikowany</v>
      </c>
    </row>
    <row r="33" spans="1:18" ht="12.75">
      <c r="A33" s="1">
        <v>18</v>
      </c>
      <c r="B33" t="s">
        <v>61</v>
      </c>
      <c r="C33" t="s">
        <v>62</v>
      </c>
      <c r="D33">
        <v>0</v>
      </c>
      <c r="E33">
        <v>0</v>
      </c>
      <c r="F33">
        <v>0</v>
      </c>
      <c r="G33">
        <v>95</v>
      </c>
      <c r="H33">
        <v>0</v>
      </c>
      <c r="I3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9">
        <f>SUM(D33:N33)</f>
        <v>95</v>
      </c>
      <c r="P33" s="5">
        <f>O33-MIN(D33:N33)-SMALL(D33:N33,2)</f>
        <v>95</v>
      </c>
      <c r="Q33" s="2" t="str">
        <f>IF(COUNTIF(D33:N33,"&gt;0")&gt;=4,"TAK","NIE")</f>
        <v>NIE</v>
      </c>
      <c r="R33" s="12" t="str">
        <f>IF(Q33="TAK",MAX(R$13:R32)+1,"Nieklasyfikowany")</f>
        <v>Nieklasyfikowany</v>
      </c>
    </row>
    <row r="34" spans="1:18" ht="12.75">
      <c r="A34" s="1">
        <v>19</v>
      </c>
      <c r="B34" t="s">
        <v>90</v>
      </c>
      <c r="C34" t="s">
        <v>91</v>
      </c>
      <c r="D34">
        <v>0</v>
      </c>
      <c r="E34">
        <v>0</v>
      </c>
      <c r="F34">
        <v>0</v>
      </c>
      <c r="G34">
        <v>0</v>
      </c>
      <c r="H34">
        <v>0</v>
      </c>
      <c r="I34" s="3">
        <v>0</v>
      </c>
      <c r="J34" s="3">
        <v>0</v>
      </c>
      <c r="K34" s="3">
        <v>0</v>
      </c>
      <c r="L34" s="3">
        <v>86</v>
      </c>
      <c r="M34" s="3">
        <v>0</v>
      </c>
      <c r="N34" s="3">
        <v>0</v>
      </c>
      <c r="O34" s="19">
        <f>SUM(D34:N34)</f>
        <v>86</v>
      </c>
      <c r="P34" s="5">
        <f>O34-MIN(D34:N34)-SMALL(D34:N34,2)</f>
        <v>86</v>
      </c>
      <c r="Q34" s="2" t="str">
        <f>IF(COUNTIF(D34:N34,"&gt;0")&gt;=4,"TAK","NIE")</f>
        <v>NIE</v>
      </c>
      <c r="R34" s="12" t="str">
        <f>IF(Q34="TAK",MAX(R$13:R33)+1,"Nieklasyfikowany")</f>
        <v>Nieklasyfikowany</v>
      </c>
    </row>
    <row r="35" spans="1:18" ht="12.75">
      <c r="A35" s="1">
        <v>20</v>
      </c>
      <c r="B35" t="s">
        <v>79</v>
      </c>
      <c r="C35" t="s">
        <v>82</v>
      </c>
      <c r="D35" s="3">
        <v>0</v>
      </c>
      <c r="E35">
        <v>0</v>
      </c>
      <c r="F35">
        <v>0</v>
      </c>
      <c r="G35">
        <v>0</v>
      </c>
      <c r="H35">
        <v>0</v>
      </c>
      <c r="I35" s="3">
        <v>0</v>
      </c>
      <c r="J35" s="3">
        <v>0</v>
      </c>
      <c r="K35" s="3">
        <v>85</v>
      </c>
      <c r="L35" s="3">
        <v>0</v>
      </c>
      <c r="M35" s="3">
        <v>0</v>
      </c>
      <c r="N35" s="3">
        <v>0</v>
      </c>
      <c r="O35" s="19">
        <f>SUM(D35:N35)</f>
        <v>85</v>
      </c>
      <c r="P35" s="5">
        <f>O35-MIN(D35:N35)-SMALL(D35:N35,2)</f>
        <v>85</v>
      </c>
      <c r="Q35" s="2" t="str">
        <f>IF(COUNTIF(D35:N35,"&gt;0")&gt;=4,"TAK","NIE")</f>
        <v>NIE</v>
      </c>
      <c r="R35" s="12" t="str">
        <f>IF(Q35="TAK",MAX(R$13:R34)+1,"Nieklasyfikowany")</f>
        <v>Nieklasyfikowany</v>
      </c>
    </row>
    <row r="36" spans="1:18" ht="12.75">
      <c r="A36" s="1">
        <v>21</v>
      </c>
      <c r="B36" t="s">
        <v>66</v>
      </c>
      <c r="C36" t="s">
        <v>11</v>
      </c>
      <c r="D36">
        <v>0</v>
      </c>
      <c r="E36">
        <v>0</v>
      </c>
      <c r="F36">
        <v>0</v>
      </c>
      <c r="G36">
        <v>20</v>
      </c>
      <c r="H36">
        <v>0</v>
      </c>
      <c r="I36">
        <v>0</v>
      </c>
      <c r="J36">
        <v>0</v>
      </c>
      <c r="K36">
        <v>0</v>
      </c>
      <c r="L36" s="3">
        <v>0</v>
      </c>
      <c r="M36" s="3">
        <v>59</v>
      </c>
      <c r="N36" s="3">
        <v>0</v>
      </c>
      <c r="O36" s="19">
        <f>SUM(D36:N36)</f>
        <v>79</v>
      </c>
      <c r="P36" s="5">
        <f>O36-MIN(D36:N36)-SMALL(D36:N36,2)</f>
        <v>79</v>
      </c>
      <c r="Q36" s="2" t="str">
        <f>IF(COUNTIF(D36:N36,"&gt;0")&gt;=4,"TAK","NIE")</f>
        <v>NIE</v>
      </c>
      <c r="R36" s="12" t="str">
        <f>IF(Q36="TAK",MAX(R$13:R35)+1,"Nieklasyfikowany")</f>
        <v>Nieklasyfikowany</v>
      </c>
    </row>
    <row r="37" spans="1:18" ht="12.75">
      <c r="A37" s="1">
        <v>22</v>
      </c>
      <c r="B37" t="s">
        <v>58</v>
      </c>
      <c r="C37" t="s">
        <v>50</v>
      </c>
      <c r="D37">
        <v>0</v>
      </c>
      <c r="E37">
        <v>0</v>
      </c>
      <c r="F37">
        <v>15</v>
      </c>
      <c r="G37">
        <v>56</v>
      </c>
      <c r="H37">
        <v>0</v>
      </c>
      <c r="I37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9">
        <f>SUM(D37:N37)</f>
        <v>71</v>
      </c>
      <c r="P37" s="5">
        <f>O37-MIN(D37:N37)-SMALL(D37:N37,2)</f>
        <v>71</v>
      </c>
      <c r="Q37" s="2" t="str">
        <f>IF(COUNTIF(D37:N37,"&gt;0")&gt;=4,"TAK","NIE")</f>
        <v>NIE</v>
      </c>
      <c r="R37" s="12" t="str">
        <f>IF(Q37="TAK",MAX(R$13:R36)+1,"Nieklasyfikowany")</f>
        <v>Nieklasyfikowany</v>
      </c>
    </row>
    <row r="38" spans="1:18" ht="12.75">
      <c r="A38" s="1">
        <v>23</v>
      </c>
      <c r="B38" t="s">
        <v>51</v>
      </c>
      <c r="C38" t="s">
        <v>52</v>
      </c>
      <c r="D38">
        <v>0</v>
      </c>
      <c r="E38">
        <v>0</v>
      </c>
      <c r="F38">
        <v>60</v>
      </c>
      <c r="G38">
        <v>0</v>
      </c>
      <c r="H38">
        <v>0</v>
      </c>
      <c r="I38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9">
        <f>SUM(D38:N38)</f>
        <v>60</v>
      </c>
      <c r="P38" s="5">
        <f>O38-MIN(D38:N38)-SMALL(D38:N38,2)</f>
        <v>60</v>
      </c>
      <c r="Q38" s="2" t="str">
        <f>IF(COUNTIF(D38:N38,"&gt;0")&gt;=4,"TAK","NIE")</f>
        <v>NIE</v>
      </c>
      <c r="R38" s="12" t="str">
        <f>IF(Q38="TAK",MAX(R$13:R37)+1,"Nieklasyfikowany")</f>
        <v>Nieklasyfikowany</v>
      </c>
    </row>
    <row r="39" spans="1:18" ht="12.75">
      <c r="A39" s="1">
        <v>24</v>
      </c>
      <c r="B39" t="s">
        <v>22</v>
      </c>
      <c r="C39" t="s">
        <v>25</v>
      </c>
      <c r="D39" s="3">
        <v>0</v>
      </c>
      <c r="E39">
        <v>0</v>
      </c>
      <c r="F39">
        <v>0</v>
      </c>
      <c r="G39">
        <v>0</v>
      </c>
      <c r="H39">
        <v>59.5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9">
        <f>SUM(D39:N39)</f>
        <v>59.5</v>
      </c>
      <c r="P39" s="5">
        <f>O39-MIN(D39:N39)-SMALL(D39:N39,2)</f>
        <v>59.5</v>
      </c>
      <c r="Q39" s="2" t="str">
        <f>IF(COUNTIF(D39:N39,"&gt;0")&gt;=4,"TAK","NIE")</f>
        <v>NIE</v>
      </c>
      <c r="R39" s="12" t="str">
        <f>IF(Q39="TAK",MAX(R$13:R38)+1,"Nieklasyfikowany")</f>
        <v>Nieklasyfikowany</v>
      </c>
    </row>
    <row r="40" spans="1:18" ht="12.75">
      <c r="A40" s="1">
        <v>25</v>
      </c>
      <c r="B40" t="s">
        <v>69</v>
      </c>
      <c r="C40" t="s">
        <v>71</v>
      </c>
      <c r="D40" s="3">
        <v>0</v>
      </c>
      <c r="E40">
        <v>0</v>
      </c>
      <c r="F40">
        <v>0</v>
      </c>
      <c r="G40">
        <v>0</v>
      </c>
      <c r="H40">
        <v>0</v>
      </c>
      <c r="I40" s="3">
        <v>0</v>
      </c>
      <c r="J40" s="3">
        <v>59</v>
      </c>
      <c r="K40" s="3">
        <v>0</v>
      </c>
      <c r="L40" s="3">
        <v>0</v>
      </c>
      <c r="M40" s="3">
        <v>0</v>
      </c>
      <c r="N40" s="3">
        <v>0</v>
      </c>
      <c r="O40" s="19">
        <f>SUM(D40:N40)</f>
        <v>59</v>
      </c>
      <c r="P40" s="5">
        <f>O40-MIN(D40:N40)-SMALL(D40:N40,2)</f>
        <v>59</v>
      </c>
      <c r="Q40" s="2" t="str">
        <f>IF(COUNTIF(D40:N40,"&gt;0")&gt;=4,"TAK","NIE")</f>
        <v>NIE</v>
      </c>
      <c r="R40" s="12" t="str">
        <f>IF(Q40="TAK",MAX(R$13:R39)+1,"Nieklasyfikowany")</f>
        <v>Nieklasyfikowany</v>
      </c>
    </row>
    <row r="41" spans="1:18" ht="12.75">
      <c r="A41" s="1">
        <v>26</v>
      </c>
      <c r="B41" t="s">
        <v>83</v>
      </c>
      <c r="C41" t="s">
        <v>81</v>
      </c>
      <c r="D41" s="3">
        <v>0</v>
      </c>
      <c r="E41">
        <v>0</v>
      </c>
      <c r="F41">
        <v>0</v>
      </c>
      <c r="G41">
        <v>0</v>
      </c>
      <c r="H41">
        <v>0</v>
      </c>
      <c r="I41" s="3">
        <v>0</v>
      </c>
      <c r="J41" s="3">
        <v>0</v>
      </c>
      <c r="K41" s="3">
        <v>56</v>
      </c>
      <c r="L41" s="3">
        <v>0</v>
      </c>
      <c r="M41" s="3">
        <v>0</v>
      </c>
      <c r="N41" s="3">
        <v>0</v>
      </c>
      <c r="O41" s="19">
        <f>SUM(D41:N41)</f>
        <v>56</v>
      </c>
      <c r="P41" s="5">
        <f>O41-MIN(D41:N41)-SMALL(D41:N41,2)</f>
        <v>56</v>
      </c>
      <c r="Q41" s="2" t="str">
        <f>IF(COUNTIF(D41:N41,"&gt;0")&gt;=4,"TAK","NIE")</f>
        <v>NIE</v>
      </c>
      <c r="R41" s="12" t="str">
        <f>IF(Q41="TAK",MAX(R$13:R40)+1,"Nieklasyfikowany")</f>
        <v>Nieklasyfikowany</v>
      </c>
    </row>
    <row r="42" spans="1:18" ht="12.75">
      <c r="A42" s="1">
        <v>27</v>
      </c>
      <c r="B42" t="s">
        <v>84</v>
      </c>
      <c r="C42" t="s">
        <v>85</v>
      </c>
      <c r="D42" s="3">
        <v>0</v>
      </c>
      <c r="E42">
        <v>0</v>
      </c>
      <c r="F42">
        <v>0</v>
      </c>
      <c r="G42">
        <v>0</v>
      </c>
      <c r="H42">
        <v>0</v>
      </c>
      <c r="I42" s="3">
        <v>0</v>
      </c>
      <c r="J42" s="3">
        <v>0</v>
      </c>
      <c r="K42" s="3">
        <v>52</v>
      </c>
      <c r="L42" s="3">
        <v>0</v>
      </c>
      <c r="M42" s="3">
        <v>0</v>
      </c>
      <c r="N42" s="3">
        <v>0</v>
      </c>
      <c r="O42" s="19">
        <f>SUM(D42:N42)</f>
        <v>52</v>
      </c>
      <c r="P42" s="5">
        <f>O42-MIN(D42:N42)-SMALL(D42:N42,2)</f>
        <v>52</v>
      </c>
      <c r="Q42" s="2" t="str">
        <f>IF(COUNTIF(D42:N42,"&gt;0")&gt;=4,"TAK","NIE")</f>
        <v>NIE</v>
      </c>
      <c r="R42" s="12" t="str">
        <f>IF(Q42="TAK",MAX(R$13:R41)+1,"Nieklasyfikowany")</f>
        <v>Nieklasyfikowany</v>
      </c>
    </row>
    <row r="43" spans="1:18" ht="12.75">
      <c r="A43" s="1">
        <v>28</v>
      </c>
      <c r="B43" t="s">
        <v>70</v>
      </c>
      <c r="C43" t="s">
        <v>72</v>
      </c>
      <c r="D43" s="3">
        <v>0</v>
      </c>
      <c r="E43">
        <v>0</v>
      </c>
      <c r="F43">
        <v>0</v>
      </c>
      <c r="G43">
        <v>0</v>
      </c>
      <c r="H43">
        <v>0</v>
      </c>
      <c r="I43" s="3">
        <v>0</v>
      </c>
      <c r="J43" s="3">
        <v>51</v>
      </c>
      <c r="K43" s="3">
        <v>0</v>
      </c>
      <c r="L43" s="3">
        <v>0</v>
      </c>
      <c r="M43" s="3">
        <v>0</v>
      </c>
      <c r="N43" s="3">
        <v>0</v>
      </c>
      <c r="O43" s="19">
        <f>SUM(D43:N43)</f>
        <v>51</v>
      </c>
      <c r="P43" s="5">
        <f>O43-MIN(D43:N43)-SMALL(D43:N43,2)</f>
        <v>51</v>
      </c>
      <c r="Q43" s="2" t="str">
        <f>IF(COUNTIF(D43:N43,"&gt;0")&gt;=4,"TAK","NIE")</f>
        <v>NIE</v>
      </c>
      <c r="R43" s="12" t="str">
        <f>IF(Q43="TAK",MAX(R$13:R42)+1,"Nieklasyfikowany")</f>
        <v>Nieklasyfikowany</v>
      </c>
    </row>
    <row r="44" spans="1:18" ht="12.75">
      <c r="A44" s="1">
        <v>29</v>
      </c>
      <c r="B44" t="s">
        <v>101</v>
      </c>
      <c r="C44" t="s">
        <v>102</v>
      </c>
      <c r="D44">
        <v>0</v>
      </c>
      <c r="E44">
        <v>0</v>
      </c>
      <c r="F44">
        <v>0</v>
      </c>
      <c r="G44">
        <v>0</v>
      </c>
      <c r="H44">
        <v>0</v>
      </c>
      <c r="I44" s="3">
        <v>0</v>
      </c>
      <c r="J44" s="3">
        <v>0</v>
      </c>
      <c r="K44" s="3">
        <v>0</v>
      </c>
      <c r="L44" s="3">
        <v>0</v>
      </c>
      <c r="M44" s="3">
        <v>51</v>
      </c>
      <c r="N44" s="3">
        <v>0</v>
      </c>
      <c r="O44" s="19">
        <f>SUM(D44:N44)</f>
        <v>51</v>
      </c>
      <c r="P44" s="5">
        <f>O44-MIN(D44:N44)-SMALL(D44:N44,2)</f>
        <v>51</v>
      </c>
      <c r="Q44" s="2" t="str">
        <f>IF(COUNTIF(D44:N44,"&gt;0")&gt;=4,"TAK","NIE")</f>
        <v>NIE</v>
      </c>
      <c r="R44" s="12" t="str">
        <f>IF(Q44="TAK",MAX(R$13:R43)+1,"Nieklasyfikowany")</f>
        <v>Nieklasyfikowany</v>
      </c>
    </row>
    <row r="45" spans="1:18" ht="12.75">
      <c r="A45" s="1">
        <v>30</v>
      </c>
      <c r="B45" t="s">
        <v>23</v>
      </c>
      <c r="C45" t="s">
        <v>25</v>
      </c>
      <c r="D45">
        <v>0</v>
      </c>
      <c r="E45">
        <v>0</v>
      </c>
      <c r="F45">
        <v>0</v>
      </c>
      <c r="G45">
        <v>0</v>
      </c>
      <c r="H45">
        <v>48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9">
        <f>SUM(D45:N45)</f>
        <v>48</v>
      </c>
      <c r="P45" s="5">
        <f>O45-MIN(D45:N45)-SMALL(D45:N45,2)</f>
        <v>48</v>
      </c>
      <c r="Q45" s="2" t="str">
        <f>IF(COUNTIF(D45:N45,"&gt;0")&gt;=4,"TAK","NIE")</f>
        <v>NIE</v>
      </c>
      <c r="R45" s="12" t="str">
        <f>IF(Q45="TAK",MAX(R$13:R44)+1,"Nieklasyfikowany")</f>
        <v>Nieklasyfikowany</v>
      </c>
    </row>
    <row r="46" spans="1:18" ht="12.75">
      <c r="A46" s="1">
        <v>31</v>
      </c>
      <c r="B46" t="s">
        <v>63</v>
      </c>
      <c r="C46" t="s">
        <v>62</v>
      </c>
      <c r="D46">
        <v>0</v>
      </c>
      <c r="E46">
        <v>0</v>
      </c>
      <c r="F46">
        <v>0</v>
      </c>
      <c r="G46">
        <v>45.5</v>
      </c>
      <c r="H46">
        <v>0</v>
      </c>
      <c r="I46">
        <v>0</v>
      </c>
      <c r="J46">
        <v>0</v>
      </c>
      <c r="K46">
        <v>0</v>
      </c>
      <c r="L46" s="3">
        <v>0</v>
      </c>
      <c r="M46" s="3">
        <v>0</v>
      </c>
      <c r="N46" s="3">
        <v>0</v>
      </c>
      <c r="O46" s="19">
        <f>SUM(D46:N46)</f>
        <v>45.5</v>
      </c>
      <c r="P46" s="5">
        <f>O46-MIN(D46:N46)-SMALL(D46:N46,2)</f>
        <v>45.5</v>
      </c>
      <c r="Q46" s="2" t="str">
        <f>IF(COUNTIF(D46:N46,"&gt;0")&gt;=4,"TAK","NIE")</f>
        <v>NIE</v>
      </c>
      <c r="R46" s="12" t="str">
        <f>IF(Q46="TAK",MAX(R$13:R45)+1,"Nieklasyfikowany")</f>
        <v>Nieklasyfikowany</v>
      </c>
    </row>
    <row r="47" spans="1:18" ht="12.75">
      <c r="A47" s="1">
        <v>32</v>
      </c>
      <c r="B47" t="s">
        <v>64</v>
      </c>
      <c r="C47" t="s">
        <v>10</v>
      </c>
      <c r="D47">
        <v>0</v>
      </c>
      <c r="E47">
        <v>0</v>
      </c>
      <c r="F47">
        <v>0</v>
      </c>
      <c r="G47">
        <v>42</v>
      </c>
      <c r="H47">
        <v>0</v>
      </c>
      <c r="I47">
        <v>0</v>
      </c>
      <c r="J47">
        <v>0</v>
      </c>
      <c r="K47">
        <v>0</v>
      </c>
      <c r="L47" s="3">
        <v>0</v>
      </c>
      <c r="M47" s="3">
        <v>0</v>
      </c>
      <c r="N47" s="3">
        <v>0</v>
      </c>
      <c r="O47" s="19">
        <f>SUM(D47:N47)</f>
        <v>42</v>
      </c>
      <c r="P47" s="5">
        <f>O47-MIN(D47:N47)-SMALL(D47:N47,2)</f>
        <v>42</v>
      </c>
      <c r="Q47" s="2" t="str">
        <f>IF(COUNTIF(D47:N47,"&gt;0")&gt;=4,"TAK","NIE")</f>
        <v>NIE</v>
      </c>
      <c r="R47" s="12" t="str">
        <f>IF(Q47="TAK",MAX(R$13:R46)+1,"Nieklasyfikowany")</f>
        <v>Nieklasyfikowany</v>
      </c>
    </row>
    <row r="48" spans="1:18" ht="12.75">
      <c r="A48" s="1">
        <v>33</v>
      </c>
      <c r="B48" t="s">
        <v>92</v>
      </c>
      <c r="C48" t="s">
        <v>93</v>
      </c>
      <c r="D48">
        <v>0</v>
      </c>
      <c r="E48">
        <v>0</v>
      </c>
      <c r="F48">
        <v>0</v>
      </c>
      <c r="G48">
        <v>0</v>
      </c>
      <c r="H48">
        <v>0</v>
      </c>
      <c r="I48" s="3">
        <v>0</v>
      </c>
      <c r="J48" s="3">
        <v>0</v>
      </c>
      <c r="K48" s="3">
        <v>0</v>
      </c>
      <c r="L48" s="3">
        <v>42</v>
      </c>
      <c r="M48" s="3">
        <v>0</v>
      </c>
      <c r="N48" s="3">
        <v>0</v>
      </c>
      <c r="O48" s="19">
        <f>SUM(D48:N48)</f>
        <v>42</v>
      </c>
      <c r="P48" s="5">
        <f>O48-MIN(D48:N48)-SMALL(D48:N48,2)</f>
        <v>42</v>
      </c>
      <c r="Q48" s="2" t="str">
        <f>IF(COUNTIF(D48:N48,"&gt;0")&gt;=4,"TAK","NIE")</f>
        <v>NIE</v>
      </c>
      <c r="R48" s="12" t="str">
        <f>IF(Q48="TAK",MAX(R$13:R47)+1,"Nieklasyfikowany")</f>
        <v>Nieklasyfikowany</v>
      </c>
    </row>
    <row r="49" spans="1:18" ht="12.75">
      <c r="A49" s="1">
        <v>34</v>
      </c>
      <c r="B49" t="s">
        <v>45</v>
      </c>
      <c r="C49" t="s">
        <v>30</v>
      </c>
      <c r="D49">
        <v>0</v>
      </c>
      <c r="E49">
        <v>39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3">
        <v>0</v>
      </c>
      <c r="M49" s="3">
        <v>0</v>
      </c>
      <c r="N49" s="3">
        <v>0</v>
      </c>
      <c r="O49" s="19">
        <f>SUM(D49:N49)</f>
        <v>39</v>
      </c>
      <c r="P49" s="5">
        <f>O49-MIN(D49:N49)-SMALL(D49:N49,2)</f>
        <v>39</v>
      </c>
      <c r="Q49" s="2" t="str">
        <f>IF(COUNTIF(D49:N49,"&gt;0")&gt;=4,"TAK","NIE")</f>
        <v>NIE</v>
      </c>
      <c r="R49" s="12" t="str">
        <f>IF(Q49="TAK",MAX(R$13:R48)+1,"Nieklasyfikowany")</f>
        <v>Nieklasyfikowany</v>
      </c>
    </row>
    <row r="50" spans="1:18" ht="12.75">
      <c r="A50" s="1">
        <v>35</v>
      </c>
      <c r="B50" t="s">
        <v>53</v>
      </c>
      <c r="C50" t="s">
        <v>52</v>
      </c>
      <c r="D50">
        <v>0</v>
      </c>
      <c r="E50">
        <v>0</v>
      </c>
      <c r="F50">
        <v>36</v>
      </c>
      <c r="G50">
        <v>0</v>
      </c>
      <c r="H50">
        <v>0</v>
      </c>
      <c r="I50">
        <v>0</v>
      </c>
      <c r="J50">
        <v>0</v>
      </c>
      <c r="K50">
        <v>0</v>
      </c>
      <c r="L50" s="3">
        <v>0</v>
      </c>
      <c r="M50" s="3">
        <v>0</v>
      </c>
      <c r="N50" s="3">
        <v>0</v>
      </c>
      <c r="O50" s="19">
        <f>SUM(D50:N50)</f>
        <v>36</v>
      </c>
      <c r="P50" s="5">
        <f>O50-MIN(D50:N50)-SMALL(D50:N50,2)</f>
        <v>36</v>
      </c>
      <c r="Q50" s="2" t="str">
        <f>IF(COUNTIF(D50:N50,"&gt;0")&gt;=4,"TAK","NIE")</f>
        <v>NIE</v>
      </c>
      <c r="R50" s="12" t="str">
        <f>IF(Q50="TAK",MAX(R$13:R49)+1,"Nieklasyfikowany")</f>
        <v>Nieklasyfikowany</v>
      </c>
    </row>
    <row r="51" spans="1:18" ht="12.75">
      <c r="A51" s="1">
        <v>36</v>
      </c>
      <c r="B51" t="s">
        <v>24</v>
      </c>
      <c r="C51" t="s">
        <v>54</v>
      </c>
      <c r="D51">
        <v>0</v>
      </c>
      <c r="E51">
        <v>0</v>
      </c>
      <c r="F51">
        <v>33</v>
      </c>
      <c r="G51">
        <v>0</v>
      </c>
      <c r="H51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9">
        <f>SUM(D51:N51)</f>
        <v>33</v>
      </c>
      <c r="P51" s="5">
        <f>O51-MIN(D51:N51)-SMALL(D51:N51,2)</f>
        <v>33</v>
      </c>
      <c r="Q51" s="2" t="str">
        <f>IF(COUNTIF(D51:N51,"&gt;0")&gt;=4,"TAK","NIE")</f>
        <v>NIE</v>
      </c>
      <c r="R51" s="12" t="str">
        <f>IF(Q51="TAK",MAX(R$13:R50)+1,"Nieklasyfikowany")</f>
        <v>Nieklasyfikowany</v>
      </c>
    </row>
    <row r="52" spans="1:18" ht="12.75">
      <c r="A52" s="1">
        <v>37</v>
      </c>
      <c r="B52" t="s">
        <v>65</v>
      </c>
      <c r="C52" t="s">
        <v>10</v>
      </c>
      <c r="D52">
        <v>0</v>
      </c>
      <c r="E52">
        <v>0</v>
      </c>
      <c r="F52">
        <v>0</v>
      </c>
      <c r="G52">
        <v>30</v>
      </c>
      <c r="H52">
        <v>0</v>
      </c>
      <c r="I52">
        <v>0</v>
      </c>
      <c r="J52">
        <v>0</v>
      </c>
      <c r="K52">
        <v>0</v>
      </c>
      <c r="L52" s="3">
        <v>0</v>
      </c>
      <c r="M52" s="3">
        <v>0</v>
      </c>
      <c r="N52" s="3">
        <v>0</v>
      </c>
      <c r="O52" s="19">
        <f>SUM(D52:N52)</f>
        <v>30</v>
      </c>
      <c r="P52" s="5">
        <f>O52-MIN(D52:N52)-SMALL(D52:N52,2)</f>
        <v>30</v>
      </c>
      <c r="Q52" s="2" t="str">
        <f>IF(COUNTIF(D52:N52,"&gt;0")&gt;=4,"TAK","NIE")</f>
        <v>NIE</v>
      </c>
      <c r="R52" s="12" t="str">
        <f>IF(Q52="TAK",MAX(R$13:R51)+1,"Nieklasyfikowany")</f>
        <v>Nieklasyfikowany</v>
      </c>
    </row>
    <row r="53" spans="1:18" ht="12.75">
      <c r="A53" s="1">
        <v>38</v>
      </c>
      <c r="B53" t="s">
        <v>103</v>
      </c>
      <c r="C53" t="s">
        <v>102</v>
      </c>
      <c r="D53">
        <v>0</v>
      </c>
      <c r="E53">
        <v>0</v>
      </c>
      <c r="F53">
        <v>0</v>
      </c>
      <c r="G53">
        <v>0</v>
      </c>
      <c r="H53">
        <v>0</v>
      </c>
      <c r="I53" s="3">
        <v>0</v>
      </c>
      <c r="J53" s="3">
        <v>0</v>
      </c>
      <c r="K53" s="3">
        <v>0</v>
      </c>
      <c r="L53" s="3">
        <v>0</v>
      </c>
      <c r="M53" s="3">
        <v>30</v>
      </c>
      <c r="N53" s="3">
        <v>0</v>
      </c>
      <c r="O53" s="19">
        <f>SUM(D53:N53)</f>
        <v>30</v>
      </c>
      <c r="P53" s="5">
        <f>O53-MIN(D53:N53)-SMALL(D53:N53,2)</f>
        <v>30</v>
      </c>
      <c r="Q53" s="2" t="str">
        <f>IF(COUNTIF(D53:N53,"&gt;0")&gt;=4,"TAK","NIE")</f>
        <v>NIE</v>
      </c>
      <c r="R53" s="12" t="str">
        <f>IF(Q53="TAK",MAX(R$13:R52)+1,"Nieklasyfikowany")</f>
        <v>Nieklasyfikowany</v>
      </c>
    </row>
    <row r="54" spans="1:18" ht="12.75">
      <c r="A54" s="1">
        <v>39</v>
      </c>
      <c r="B54" t="s">
        <v>60</v>
      </c>
      <c r="C54" t="s">
        <v>48</v>
      </c>
      <c r="D54">
        <v>0</v>
      </c>
      <c r="E54">
        <v>0</v>
      </c>
      <c r="F54">
        <v>6</v>
      </c>
      <c r="G54">
        <v>22.5</v>
      </c>
      <c r="H54">
        <v>0</v>
      </c>
      <c r="I54">
        <v>0</v>
      </c>
      <c r="J54">
        <v>0</v>
      </c>
      <c r="K54">
        <v>0</v>
      </c>
      <c r="L54" s="3">
        <v>0</v>
      </c>
      <c r="M54" s="3">
        <v>0</v>
      </c>
      <c r="N54" s="3">
        <v>0</v>
      </c>
      <c r="O54" s="19">
        <f>SUM(D54:N54)</f>
        <v>28.5</v>
      </c>
      <c r="P54" s="5">
        <f>O54-MIN(D54:N54)-SMALL(D54:N54,2)</f>
        <v>28.5</v>
      </c>
      <c r="Q54" s="2" t="str">
        <f>IF(COUNTIF(D54:N54,"&gt;0")&gt;=4,"TAK","NIE")</f>
        <v>NIE</v>
      </c>
      <c r="R54" s="12" t="str">
        <f>IF(Q54="TAK",MAX(R$13:R53)+1,"Nieklasyfikowany")</f>
        <v>Nieklasyfikowany</v>
      </c>
    </row>
    <row r="55" spans="1:18" ht="12.75">
      <c r="A55" s="1">
        <v>40</v>
      </c>
      <c r="B55" t="s">
        <v>104</v>
      </c>
      <c r="C55" t="s">
        <v>102</v>
      </c>
      <c r="D55">
        <v>0</v>
      </c>
      <c r="E55">
        <v>0</v>
      </c>
      <c r="F55">
        <v>0</v>
      </c>
      <c r="G55">
        <v>0</v>
      </c>
      <c r="H55">
        <v>0</v>
      </c>
      <c r="I55" s="3">
        <v>0</v>
      </c>
      <c r="J55" s="3">
        <v>0</v>
      </c>
      <c r="K55" s="3">
        <v>0</v>
      </c>
      <c r="L55" s="3">
        <v>0</v>
      </c>
      <c r="M55" s="3">
        <v>28</v>
      </c>
      <c r="N55" s="3">
        <v>0</v>
      </c>
      <c r="O55" s="19">
        <f>SUM(D55:N55)</f>
        <v>28</v>
      </c>
      <c r="P55" s="5">
        <f>O55-MIN(D55:N55)-SMALL(D55:N55,2)</f>
        <v>28</v>
      </c>
      <c r="Q55" s="2" t="str">
        <f>IF(COUNTIF(D55:N55,"&gt;0")&gt;=4,"TAK","NIE")</f>
        <v>NIE</v>
      </c>
      <c r="R55" s="12" t="str">
        <f>IF(Q55="TAK",MAX(R$13:R54)+1,"Nieklasyfikowany")</f>
        <v>Nieklasyfikowany</v>
      </c>
    </row>
    <row r="56" spans="1:18" ht="12.75">
      <c r="A56" s="1">
        <v>41</v>
      </c>
      <c r="B56" t="s">
        <v>55</v>
      </c>
      <c r="C56" t="s">
        <v>56</v>
      </c>
      <c r="D56">
        <v>0</v>
      </c>
      <c r="E56">
        <v>0</v>
      </c>
      <c r="F56">
        <v>27</v>
      </c>
      <c r="G56">
        <v>0</v>
      </c>
      <c r="H56">
        <v>0</v>
      </c>
      <c r="I56">
        <v>0</v>
      </c>
      <c r="J56">
        <v>0</v>
      </c>
      <c r="K56">
        <v>0</v>
      </c>
      <c r="L56" s="3">
        <v>0</v>
      </c>
      <c r="M56" s="3">
        <v>0</v>
      </c>
      <c r="N56" s="3">
        <v>0</v>
      </c>
      <c r="O56" s="19">
        <f>SUM(D56:N56)</f>
        <v>27</v>
      </c>
      <c r="P56" s="5">
        <f>O56-MIN(D56:N56)-SMALL(D56:N56,2)</f>
        <v>27</v>
      </c>
      <c r="Q56" s="2" t="str">
        <f>IF(COUNTIF(D56:N56,"&gt;0")&gt;=4,"TAK","NIE")</f>
        <v>NIE</v>
      </c>
      <c r="R56" s="12" t="str">
        <f>IF(Q56="TAK",MAX(R$13:R55)+1,"Nieklasyfikowany")</f>
        <v>Nieklasyfikowany</v>
      </c>
    </row>
    <row r="57" spans="1:18" ht="12.75">
      <c r="A57" s="1">
        <v>42</v>
      </c>
      <c r="B57" t="s">
        <v>94</v>
      </c>
      <c r="C57" t="s">
        <v>93</v>
      </c>
      <c r="D57">
        <v>0</v>
      </c>
      <c r="E57">
        <v>0</v>
      </c>
      <c r="F57">
        <v>0</v>
      </c>
      <c r="G57">
        <v>0</v>
      </c>
      <c r="H57">
        <v>0</v>
      </c>
      <c r="I57" s="3">
        <v>0</v>
      </c>
      <c r="J57" s="3">
        <v>0</v>
      </c>
      <c r="K57" s="3">
        <v>0</v>
      </c>
      <c r="L57" s="3">
        <v>26</v>
      </c>
      <c r="M57" s="3">
        <v>0</v>
      </c>
      <c r="N57" s="3">
        <v>0</v>
      </c>
      <c r="O57" s="19">
        <f>SUM(D57:N57)</f>
        <v>26</v>
      </c>
      <c r="P57" s="5">
        <f>O57-MIN(D57:N57)-SMALL(D57:N57,2)</f>
        <v>26</v>
      </c>
      <c r="Q57" s="2" t="str">
        <f>IF(COUNTIF(D57:N57,"&gt;0")&gt;=4,"TAK","NIE")</f>
        <v>NIE</v>
      </c>
      <c r="R57" s="12" t="str">
        <f>IF(Q57="TAK",MAX(R$13:R56)+1,"Nieklasyfikowany")</f>
        <v>Nieklasyfikowany</v>
      </c>
    </row>
    <row r="58" spans="1:18" ht="12.75">
      <c r="A58" s="1">
        <v>43</v>
      </c>
      <c r="B58" t="s">
        <v>105</v>
      </c>
      <c r="C58" t="s">
        <v>102</v>
      </c>
      <c r="D58">
        <v>0</v>
      </c>
      <c r="E58">
        <v>0</v>
      </c>
      <c r="F58">
        <v>0</v>
      </c>
      <c r="G58">
        <v>0</v>
      </c>
      <c r="H58">
        <v>0</v>
      </c>
      <c r="I58" s="3">
        <v>0</v>
      </c>
      <c r="J58" s="3">
        <v>0</v>
      </c>
      <c r="K58" s="3">
        <v>0</v>
      </c>
      <c r="L58" s="3">
        <v>0</v>
      </c>
      <c r="M58" s="3">
        <v>26</v>
      </c>
      <c r="N58" s="3">
        <v>0</v>
      </c>
      <c r="O58" s="19">
        <f>SUM(D58:N58)</f>
        <v>26</v>
      </c>
      <c r="P58" s="5">
        <f>O58-MIN(D58:N58)-SMALL(D58:N58,2)</f>
        <v>26</v>
      </c>
      <c r="Q58" s="2" t="str">
        <f>IF(COUNTIF(D58:N58,"&gt;0")&gt;=4,"TAK","NIE")</f>
        <v>NIE</v>
      </c>
      <c r="R58" s="12" t="str">
        <f>IF(Q58="TAK",MAX(R$13:R57)+1,"Nieklasyfikowany")</f>
        <v>Nieklasyfikowany</v>
      </c>
    </row>
    <row r="59" spans="1:18" ht="12.75">
      <c r="A59" s="1">
        <v>44</v>
      </c>
      <c r="B59" t="s">
        <v>107</v>
      </c>
      <c r="C59" t="s">
        <v>30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26</v>
      </c>
      <c r="O59" s="19">
        <f>SUM(D59:N59)</f>
        <v>26</v>
      </c>
      <c r="P59" s="5">
        <f>O59-MIN(D59:N59)-SMALL(D59:N59,2)</f>
        <v>26</v>
      </c>
      <c r="Q59" s="2" t="str">
        <f>IF(COUNTIF(D59:N59,"&gt;0")&gt;=4,"TAK","NIE")</f>
        <v>NIE</v>
      </c>
      <c r="R59" s="12" t="str">
        <f>IF(Q59="TAK",MAX(R$13:R58)+1,"Nieklasyfikowany")</f>
        <v>Nieklasyfikowany</v>
      </c>
    </row>
    <row r="60" spans="1:18" ht="12.75">
      <c r="A60" s="1">
        <v>45</v>
      </c>
      <c r="B60" t="s">
        <v>86</v>
      </c>
      <c r="C60" t="s">
        <v>7</v>
      </c>
      <c r="D60" s="3">
        <v>0</v>
      </c>
      <c r="E60">
        <v>0</v>
      </c>
      <c r="F60">
        <v>0</v>
      </c>
      <c r="G60">
        <v>0</v>
      </c>
      <c r="H60">
        <v>0</v>
      </c>
      <c r="I60" s="3">
        <v>0</v>
      </c>
      <c r="J60" s="3">
        <v>0</v>
      </c>
      <c r="K60" s="3">
        <v>25</v>
      </c>
      <c r="L60" s="3">
        <v>0</v>
      </c>
      <c r="M60" s="3">
        <v>0</v>
      </c>
      <c r="N60" s="3">
        <v>0</v>
      </c>
      <c r="O60" s="19">
        <f>SUM(D60:N60)</f>
        <v>25</v>
      </c>
      <c r="P60" s="5">
        <f>O60-MIN(D60:N60)-SMALL(D60:N60,2)</f>
        <v>25</v>
      </c>
      <c r="Q60" s="2" t="str">
        <f>IF(COUNTIF(D60:N60,"&gt;0")&gt;=4,"TAK","NIE")</f>
        <v>NIE</v>
      </c>
      <c r="R60" s="12" t="str">
        <f>IF(Q60="TAK",MAX(R$13:R59)+1,"Nieklasyfikowany")</f>
        <v>Nieklasyfikowany</v>
      </c>
    </row>
    <row r="61" spans="1:18" ht="12.75">
      <c r="A61" s="1">
        <v>46</v>
      </c>
      <c r="B61" t="s">
        <v>96</v>
      </c>
      <c r="C61" t="s">
        <v>95</v>
      </c>
      <c r="D61">
        <v>0</v>
      </c>
      <c r="E61">
        <v>0</v>
      </c>
      <c r="F61">
        <v>0</v>
      </c>
      <c r="G61">
        <v>0</v>
      </c>
      <c r="H61">
        <v>0</v>
      </c>
      <c r="I61" s="3">
        <v>0</v>
      </c>
      <c r="J61" s="3">
        <v>0</v>
      </c>
      <c r="K61" s="3">
        <v>0</v>
      </c>
      <c r="L61" s="3">
        <v>24</v>
      </c>
      <c r="M61" s="3">
        <v>0</v>
      </c>
      <c r="N61" s="3">
        <v>0</v>
      </c>
      <c r="O61" s="19">
        <f>SUM(D61:N61)</f>
        <v>24</v>
      </c>
      <c r="P61" s="5">
        <f>O61-MIN(D61:N61)-SMALL(D61:N61,2)</f>
        <v>24</v>
      </c>
      <c r="Q61" s="2" t="str">
        <f>IF(COUNTIF(D61:N61,"&gt;0")&gt;=4,"TAK","NIE")</f>
        <v>NIE</v>
      </c>
      <c r="R61" s="12" t="str">
        <f>IF(Q61="TAK",MAX(R$13:R60)+1,"Nieklasyfikowany")</f>
        <v>Nieklasyfikowany</v>
      </c>
    </row>
    <row r="62" spans="1:18" ht="12.75">
      <c r="A62" s="1">
        <v>47</v>
      </c>
      <c r="B62" t="s">
        <v>87</v>
      </c>
      <c r="C62" t="s">
        <v>7</v>
      </c>
      <c r="D62">
        <v>0</v>
      </c>
      <c r="E62">
        <v>0</v>
      </c>
      <c r="F62">
        <v>0</v>
      </c>
      <c r="G62">
        <v>0</v>
      </c>
      <c r="H62">
        <v>0</v>
      </c>
      <c r="I62" s="3">
        <v>0</v>
      </c>
      <c r="J62" s="3">
        <v>0</v>
      </c>
      <c r="K62" s="3">
        <v>22.5</v>
      </c>
      <c r="L62" s="3">
        <v>0</v>
      </c>
      <c r="M62" s="3">
        <v>0</v>
      </c>
      <c r="N62" s="3">
        <v>0</v>
      </c>
      <c r="O62" s="19">
        <f>SUM(D62:N62)</f>
        <v>22.5</v>
      </c>
      <c r="P62" s="5">
        <f>O62-MIN(D62:N62)-SMALL(D62:N62,2)</f>
        <v>22.5</v>
      </c>
      <c r="Q62" s="2" t="str">
        <f>IF(COUNTIF(D62:N62,"&gt;0")&gt;=4,"TAK","NIE")</f>
        <v>NIE</v>
      </c>
      <c r="R62" s="12" t="str">
        <f>IF(Q62="TAK",MAX(R$13:R61)+1,"Nieklasyfikowany")</f>
        <v>Nieklasyfikowany</v>
      </c>
    </row>
    <row r="63" spans="1:18" ht="12.75">
      <c r="A63" s="1">
        <v>48</v>
      </c>
      <c r="B63" t="s">
        <v>97</v>
      </c>
      <c r="C63" t="s">
        <v>95</v>
      </c>
      <c r="D63">
        <v>0</v>
      </c>
      <c r="E63">
        <v>0</v>
      </c>
      <c r="F63">
        <v>0</v>
      </c>
      <c r="G63">
        <v>0</v>
      </c>
      <c r="H63">
        <v>0</v>
      </c>
      <c r="I63" s="3">
        <v>0</v>
      </c>
      <c r="J63" s="3">
        <v>0</v>
      </c>
      <c r="K63" s="3">
        <v>0</v>
      </c>
      <c r="L63" s="3">
        <v>22</v>
      </c>
      <c r="M63" s="3">
        <v>0</v>
      </c>
      <c r="N63" s="3">
        <v>0</v>
      </c>
      <c r="O63" s="19">
        <f>SUM(D63:N63)</f>
        <v>22</v>
      </c>
      <c r="P63" s="5">
        <f>O63-MIN(D63:N63)-SMALL(D63:N63,2)</f>
        <v>22</v>
      </c>
      <c r="Q63" s="2" t="str">
        <f>IF(COUNTIF(D63:N63,"&gt;0")&gt;=4,"TAK","NIE")</f>
        <v>NIE</v>
      </c>
      <c r="R63" s="12" t="str">
        <f>IF(Q63="TAK",MAX(R$13:R62)+1,"Nieklasyfikowany")</f>
        <v>Nieklasyfikowany</v>
      </c>
    </row>
    <row r="64" spans="1:18" ht="12.75">
      <c r="A64" s="1">
        <v>49</v>
      </c>
      <c r="B64" t="s">
        <v>46</v>
      </c>
      <c r="C64" t="s">
        <v>47</v>
      </c>
      <c r="D64">
        <v>0</v>
      </c>
      <c r="E64">
        <v>20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3">
        <v>0</v>
      </c>
      <c r="M64" s="3">
        <v>0</v>
      </c>
      <c r="N64" s="3">
        <v>0</v>
      </c>
      <c r="O64" s="19">
        <f>SUM(D64:N64)</f>
        <v>20</v>
      </c>
      <c r="P64" s="5">
        <f>O64-MIN(D64:N64)-SMALL(D64:N64,2)</f>
        <v>20</v>
      </c>
      <c r="Q64" s="2" t="str">
        <f>IF(COUNTIF(D64:N64,"&gt;0")&gt;=4,"TAK","NIE")</f>
        <v>NIE</v>
      </c>
      <c r="R64" s="12" t="str">
        <f>IF(Q64="TAK",MAX(R$13:R63)+1,"Nieklasyfikowany")</f>
        <v>Nieklasyfikowany</v>
      </c>
    </row>
    <row r="65" spans="1:18" ht="12.75">
      <c r="A65" s="1">
        <v>50</v>
      </c>
      <c r="B65" t="s">
        <v>57</v>
      </c>
      <c r="C65" t="s">
        <v>11</v>
      </c>
      <c r="D65">
        <v>0</v>
      </c>
      <c r="E65">
        <v>0</v>
      </c>
      <c r="F65">
        <v>17.5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3">
        <v>0</v>
      </c>
      <c r="O65" s="19">
        <f>SUM(D65:N65)</f>
        <v>17.5</v>
      </c>
      <c r="P65" s="5">
        <f>O65-MIN(D65:N65)-SMALL(D65:N65,2)</f>
        <v>17.5</v>
      </c>
      <c r="Q65" s="2" t="str">
        <f>IF(COUNTIF(D65:N65,"&gt;0")&gt;=4,"TAK","NIE")</f>
        <v>NIE</v>
      </c>
      <c r="R65" s="12" t="str">
        <f>IF(Q65="TAK",MAX(R$13:R64)+1,"Nieklasyfikowany")</f>
        <v>Nieklasyfikowany</v>
      </c>
    </row>
    <row r="66" spans="1:18" ht="12.75">
      <c r="A66" s="1">
        <v>51</v>
      </c>
      <c r="B66" t="s">
        <v>88</v>
      </c>
      <c r="C66" t="s">
        <v>89</v>
      </c>
      <c r="D66">
        <v>0</v>
      </c>
      <c r="E66">
        <v>0</v>
      </c>
      <c r="F66">
        <v>0</v>
      </c>
      <c r="G66">
        <v>0</v>
      </c>
      <c r="H66">
        <v>0</v>
      </c>
      <c r="I66" s="3">
        <v>0</v>
      </c>
      <c r="J66" s="3">
        <v>0</v>
      </c>
      <c r="K66" s="3">
        <v>16</v>
      </c>
      <c r="L66" s="3">
        <v>0</v>
      </c>
      <c r="M66" s="3">
        <v>0</v>
      </c>
      <c r="N66" s="3">
        <v>0</v>
      </c>
      <c r="O66" s="19">
        <f>SUM(D66:N66)</f>
        <v>16</v>
      </c>
      <c r="P66" s="5">
        <f>O66-MIN(D66:N66)-SMALL(D66:N66,2)</f>
        <v>16</v>
      </c>
      <c r="Q66" s="2" t="str">
        <f>IF(COUNTIF(D66:N66,"&gt;0")&gt;=4,"TAK","NIE")</f>
        <v>NIE</v>
      </c>
      <c r="R66" s="12" t="str">
        <f>IF(Q66="TAK",MAX(R$13:R65)+1,"Nieklasyfikowany")</f>
        <v>Nieklasyfikowany</v>
      </c>
    </row>
    <row r="67" spans="1:18" ht="12.75">
      <c r="A67" s="1">
        <v>52</v>
      </c>
      <c r="B67" t="s">
        <v>73</v>
      </c>
      <c r="C67" t="s">
        <v>72</v>
      </c>
      <c r="D67" s="3">
        <v>0</v>
      </c>
      <c r="E67">
        <v>0</v>
      </c>
      <c r="F67">
        <v>0</v>
      </c>
      <c r="G67">
        <v>0</v>
      </c>
      <c r="H67">
        <v>0</v>
      </c>
      <c r="I67" s="3">
        <v>0</v>
      </c>
      <c r="J67" s="3">
        <v>15</v>
      </c>
      <c r="K67" s="3">
        <v>0</v>
      </c>
      <c r="L67" s="3">
        <v>0</v>
      </c>
      <c r="M67" s="3">
        <v>0</v>
      </c>
      <c r="N67" s="3">
        <v>0</v>
      </c>
      <c r="O67" s="19">
        <f>SUM(D67:N67)</f>
        <v>15</v>
      </c>
      <c r="P67" s="5">
        <f>O67-MIN(D67:N67)-SMALL(D67:N67,2)</f>
        <v>15</v>
      </c>
      <c r="Q67" s="2" t="str">
        <f>IF(COUNTIF(D67:N67,"&gt;0")&gt;=4,"TAK","NIE")</f>
        <v>NIE</v>
      </c>
      <c r="R67" s="12" t="str">
        <f>IF(Q67="TAK",MAX(R$13:R66)+1,"Nieklasyfikowany")</f>
        <v>Nieklasyfikowany</v>
      </c>
    </row>
    <row r="68" spans="1:18" ht="12.75">
      <c r="A68" s="1">
        <v>53</v>
      </c>
      <c r="B68" t="s">
        <v>106</v>
      </c>
      <c r="C68" t="s">
        <v>11</v>
      </c>
      <c r="D68">
        <v>0</v>
      </c>
      <c r="E68">
        <v>0</v>
      </c>
      <c r="F68">
        <v>0</v>
      </c>
      <c r="G68">
        <v>0</v>
      </c>
      <c r="H68">
        <v>0</v>
      </c>
      <c r="I68" s="3">
        <v>0</v>
      </c>
      <c r="J68" s="3">
        <v>0</v>
      </c>
      <c r="K68" s="3">
        <v>0</v>
      </c>
      <c r="L68" s="3">
        <v>0</v>
      </c>
      <c r="M68" s="3">
        <v>12</v>
      </c>
      <c r="N68" s="3">
        <v>0</v>
      </c>
      <c r="O68" s="19">
        <f>SUM(D68:N68)</f>
        <v>12</v>
      </c>
      <c r="P68" s="5">
        <f>O68-MIN(D68:N68)-SMALL(D68:N68,2)</f>
        <v>12</v>
      </c>
      <c r="Q68" s="2" t="str">
        <f>IF(COUNTIF(D68:N68,"&gt;0")&gt;=4,"TAK","NIE")</f>
        <v>NIE</v>
      </c>
      <c r="R68" s="12" t="str">
        <f>IF(Q68="TAK",MAX(R$13:R67)+1,"Nieklasyfikowany")</f>
        <v>Nieklasyfikowany</v>
      </c>
    </row>
    <row r="69" spans="1:18" ht="12.75">
      <c r="A69" s="1">
        <v>54</v>
      </c>
      <c r="B69" t="s">
        <v>59</v>
      </c>
      <c r="C69" t="s">
        <v>52</v>
      </c>
      <c r="D69">
        <v>0</v>
      </c>
      <c r="E69">
        <v>0</v>
      </c>
      <c r="F69">
        <v>10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3">
        <v>0</v>
      </c>
      <c r="O69" s="19">
        <f>SUM(D69:N69)</f>
        <v>10</v>
      </c>
      <c r="P69" s="5">
        <f>O69-MIN(D69:N69)-SMALL(D69:N69,2)</f>
        <v>10</v>
      </c>
      <c r="Q69" s="2" t="str">
        <f>IF(COUNTIF(D69:N69,"&gt;0")&gt;=4,"TAK","NIE")</f>
        <v>NIE</v>
      </c>
      <c r="R69" s="12" t="str">
        <f>IF(Q69="TAK",MAX(R$13:R68)+1,"Nieklasyfikowany")</f>
        <v>Nieklasyfikowany</v>
      </c>
    </row>
    <row r="70" spans="1:17" ht="12.75">
      <c r="A70" s="1">
        <v>55</v>
      </c>
      <c r="B70" t="s">
        <v>67</v>
      </c>
      <c r="C70" t="s">
        <v>50</v>
      </c>
      <c r="D70">
        <v>0</v>
      </c>
      <c r="E70">
        <v>0</v>
      </c>
      <c r="F70">
        <v>0</v>
      </c>
      <c r="G70">
        <v>3.5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3">
        <v>0</v>
      </c>
      <c r="O70" s="19">
        <f>SUM(D70:N70)</f>
        <v>3.5</v>
      </c>
      <c r="P70" s="5">
        <f>O70-MIN(D70:N70)-SMALL(D70:N70,2)</f>
        <v>3.5</v>
      </c>
      <c r="Q70" s="2" t="str">
        <f>IF(COUNTIF(D70:N70,"&gt;0")&gt;=4,"TAK","NIE")</f>
        <v>NIE</v>
      </c>
    </row>
  </sheetData>
  <sheetProtection/>
  <mergeCells count="13">
    <mergeCell ref="B13:C13"/>
    <mergeCell ref="B6:C6"/>
    <mergeCell ref="B7:C7"/>
    <mergeCell ref="B8:C8"/>
    <mergeCell ref="D3:U3"/>
    <mergeCell ref="D4:U4"/>
    <mergeCell ref="D6:U6"/>
    <mergeCell ref="B9:C9"/>
    <mergeCell ref="B10:C10"/>
    <mergeCell ref="B11:C11"/>
    <mergeCell ref="B3:C3"/>
    <mergeCell ref="B4:C4"/>
    <mergeCell ref="B5:C5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2011-12-13T20:22:30Z</dcterms:modified>
  <cp:category/>
  <cp:version/>
  <cp:contentType/>
  <cp:contentStatus/>
</cp:coreProperties>
</file>