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<sst xmlns="http://schemas.openxmlformats.org/spreadsheetml/2006/main" count="163" uniqueCount="128">
  <si>
    <t>Lp.</t>
  </si>
  <si>
    <t>Nazwisko i imię</t>
  </si>
  <si>
    <t>Klub</t>
  </si>
  <si>
    <t>Start Lublin</t>
  </si>
  <si>
    <t>S - Suma punktów</t>
  </si>
  <si>
    <t>S</t>
  </si>
  <si>
    <t>SO</t>
  </si>
  <si>
    <t>Jóźwicka Urszula</t>
  </si>
  <si>
    <t>UKS Astra Leśniowice</t>
  </si>
  <si>
    <t>Zawiślak Żaneta</t>
  </si>
  <si>
    <t>Topolan Agata</t>
  </si>
  <si>
    <t>Ceran Renata</t>
  </si>
  <si>
    <t>Chodel</t>
  </si>
  <si>
    <t>Kowalewska Anna</t>
  </si>
  <si>
    <t>Jóźwicka Anna</t>
  </si>
  <si>
    <t>Kowalewska Joanna</t>
  </si>
  <si>
    <t>Kąkolewnica</t>
  </si>
  <si>
    <t>Nakonieczna Karolina</t>
  </si>
  <si>
    <t>Cisy Nałęczów</t>
  </si>
  <si>
    <t>Węgrzyniak Dominika</t>
  </si>
  <si>
    <t>Orlęta Radzyń Podlaski</t>
  </si>
  <si>
    <t>Drakon Lublin</t>
  </si>
  <si>
    <t>Klasyfikacja Kobiet</t>
  </si>
  <si>
    <t>Geleta Agnieszka</t>
  </si>
  <si>
    <t>Sygnał Chodel</t>
  </si>
  <si>
    <t>Bochniarz Katarzyna</t>
  </si>
  <si>
    <t>Zagozdon Eliza</t>
  </si>
  <si>
    <t>Samujło Agnieszka</t>
  </si>
  <si>
    <t>Frączek Weronika</t>
  </si>
  <si>
    <t>Litwiniec Aleksandra</t>
  </si>
  <si>
    <t>Siłuch Weronika</t>
  </si>
  <si>
    <t>Czyżak Patrycja</t>
  </si>
  <si>
    <t>Topolan Gabriela</t>
  </si>
  <si>
    <t>UKS Gim Dwójka Tomaszów Lub.</t>
  </si>
  <si>
    <t>Talarowska Monika</t>
  </si>
  <si>
    <t>Mircze</t>
  </si>
  <si>
    <t>LUKS Tomasovia Tomaszów Lub.</t>
  </si>
  <si>
    <t>Gorzkiewicz Marta</t>
  </si>
  <si>
    <t>Staniuk Aleksandra</t>
  </si>
  <si>
    <t>BCK Biłgoraj</t>
  </si>
  <si>
    <t>SO - Suma z odrzuceniem  2 najgorszych wyników</t>
  </si>
  <si>
    <t>Miejsce - miejsce w klasyfikacji z uwzględnieniem powyższego warunku</t>
  </si>
  <si>
    <t>Miejsce</t>
  </si>
  <si>
    <t>1- Lubartów –11.12.2010</t>
  </si>
  <si>
    <t>2 – Chodel – 6.02.2011</t>
  </si>
  <si>
    <t>3 - Kock - 3.04.2011</t>
  </si>
  <si>
    <t>4 - Kąkolewnica - 10.04.2011</t>
  </si>
  <si>
    <t>5 - Tomaszów Lub. - 28.05.2011</t>
  </si>
  <si>
    <t>6 - Kłoczew - 5.06.2011</t>
  </si>
  <si>
    <t>7- Janów Lubelski - 19.06.2011</t>
  </si>
  <si>
    <t>Iwanek Barbara</t>
  </si>
  <si>
    <t>Urban Anna</t>
  </si>
  <si>
    <t>Lubartów</t>
  </si>
  <si>
    <t>Kornik Karolina</t>
  </si>
  <si>
    <t>Ceran Magdalena</t>
  </si>
  <si>
    <t>Sola Joanna</t>
  </si>
  <si>
    <t>Budzyń</t>
  </si>
  <si>
    <t>Mieszawska Monika</t>
  </si>
  <si>
    <t>MUKS Gambit Międzyrzec Podl.</t>
  </si>
  <si>
    <t>Waszczuk Patrycja</t>
  </si>
  <si>
    <t>Kopeć Wiktoria</t>
  </si>
  <si>
    <t>DK Pod Akacją Lublin</t>
  </si>
  <si>
    <t>Litwiniec Mirosława</t>
  </si>
  <si>
    <t>Litwiniec Julia</t>
  </si>
  <si>
    <t>Brankiewicz Julia</t>
  </si>
  <si>
    <t>Węgrzyniak Iga</t>
  </si>
  <si>
    <t>Niewęgłowska Łucja</t>
  </si>
  <si>
    <t>Gątarczyk Aleksandra</t>
  </si>
  <si>
    <t>Czopińska Lilianna</t>
  </si>
  <si>
    <t>Niestoruk Łucja</t>
  </si>
  <si>
    <t>Mikiciuk Magdalena</t>
  </si>
  <si>
    <t>Brudnowska Joanna</t>
  </si>
  <si>
    <t>Łukasiewicz Justyna</t>
  </si>
  <si>
    <t>Hrubieszów</t>
  </si>
  <si>
    <t>Góra Antonina</t>
  </si>
  <si>
    <t>Góra Joanna</t>
  </si>
  <si>
    <t>UKS Awans Żyrzyn</t>
  </si>
  <si>
    <t>Kortoniuk Laura</t>
  </si>
  <si>
    <t>Świta Marcelina</t>
  </si>
  <si>
    <t>Pegaz Janów Lubelski</t>
  </si>
  <si>
    <t>Koczułap Barbara</t>
  </si>
  <si>
    <t>Konstantów</t>
  </si>
  <si>
    <t>Koczułap Katarzyna</t>
  </si>
  <si>
    <t>Góra Aleksandra</t>
  </si>
  <si>
    <t>Awans Żyrzyn</t>
  </si>
  <si>
    <t>8 - Białopole -12.11.2011</t>
  </si>
  <si>
    <t>&gt; 4 turn. - czy zawodnik uczestniczył w minimum 4 turniejów (wymóg regulaminowy)</t>
  </si>
  <si>
    <t>&gt; 4 turn.</t>
  </si>
  <si>
    <t>Savchuk Julia</t>
  </si>
  <si>
    <t>Lwów</t>
  </si>
  <si>
    <t>Kobryń</t>
  </si>
  <si>
    <t>Martyniuk Ludmiła</t>
  </si>
  <si>
    <t>Savchuk Luba</t>
  </si>
  <si>
    <t>Chernia Olena</t>
  </si>
  <si>
    <t>Kowel</t>
  </si>
  <si>
    <t>Szczerbanowicz Nastia</t>
  </si>
  <si>
    <t>Weskida Urszula</t>
  </si>
  <si>
    <t>GOKiT Dorohusk</t>
  </si>
  <si>
    <t>Cyc Dominika</t>
  </si>
  <si>
    <t>Unia Białopole</t>
  </si>
  <si>
    <t>Nowojaworiwsk</t>
  </si>
  <si>
    <t>Florek Irmina</t>
  </si>
  <si>
    <t>UKS Arka Wojsławice</t>
  </si>
  <si>
    <t>Taras Aniela</t>
  </si>
  <si>
    <t>Koniczuk Paulina</t>
  </si>
  <si>
    <t>Radecka Karolina</t>
  </si>
  <si>
    <t>9 - Biłgoraj - 27.11.2011</t>
  </si>
  <si>
    <t>Żądło Anna</t>
  </si>
  <si>
    <t>Stoma Katarzyna</t>
  </si>
  <si>
    <t>Kuna Aleksandra</t>
  </si>
  <si>
    <t>Wola Radzięcka</t>
  </si>
  <si>
    <t>Tryka Klaudia</t>
  </si>
  <si>
    <t>GOK Biszcza</t>
  </si>
  <si>
    <t>Wola Dereźnieńska</t>
  </si>
  <si>
    <t>Muszyńska Małgorzata</t>
  </si>
  <si>
    <t>Wilkos Monika</t>
  </si>
  <si>
    <t>Marczak Katarzyna</t>
  </si>
  <si>
    <t>10 - Lubartów 3.12.2011</t>
  </si>
  <si>
    <t>11 - Lublin - 11.12.2011</t>
  </si>
  <si>
    <t>Tulniki</t>
  </si>
  <si>
    <t>Walenciuk Marlena</t>
  </si>
  <si>
    <t>Samoliuk Antonina</t>
  </si>
  <si>
    <t>Wróbel Aneta</t>
  </si>
  <si>
    <t>Zelmer Rzeszów</t>
  </si>
  <si>
    <t>Lublin</t>
  </si>
  <si>
    <t>Grądzka Karolina</t>
  </si>
  <si>
    <t>Góźdź Kornelia</t>
  </si>
  <si>
    <t>SP 27 Lublin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</si>
</sst>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3">
      <selection activeCell="R27" sqref="R27"/>
    </sheetView>
  </sheetViews>
  <sheetFormatPr defaultColWidth="11.7109375" defaultRowHeight="12.75"/>
  <cols>
    <col min="1" max="1" width="4.8515625" style="0" customWidth="1"/>
    <col min="2" max="2" width="28.7109375" style="0" customWidth="1"/>
    <col min="3" max="3" width="33.00390625" style="0" customWidth="1"/>
    <col min="4" max="14" width="6.7109375" style="0" customWidth="1"/>
    <col min="15" max="15" width="7.57421875" style="1" customWidth="1"/>
    <col min="16" max="16" width="7.8515625" style="5" customWidth="1"/>
    <col min="17" max="17" width="11.7109375" style="4" customWidth="1"/>
    <col min="18" max="18" width="16.57421875" style="7" customWidth="1"/>
  </cols>
  <sheetData>
    <row r="1" spans="2:4" ht="12.75">
      <c r="B1" s="1" t="s">
        <v>22</v>
      </c>
      <c r="C1" s="1"/>
      <c r="D1" s="1"/>
    </row>
    <row r="2" spans="2:4" ht="12.75">
      <c r="B2" s="1"/>
      <c r="C2" s="1"/>
      <c r="D2" s="1"/>
    </row>
    <row r="3" spans="2:19" ht="12.75">
      <c r="B3" s="15" t="s">
        <v>43</v>
      </c>
      <c r="C3" s="15"/>
      <c r="D3" s="16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7"/>
    </row>
    <row r="4" spans="2:19" ht="12.75">
      <c r="B4" s="15" t="s">
        <v>44</v>
      </c>
      <c r="C4" s="15"/>
      <c r="D4" s="14" t="s">
        <v>40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7"/>
    </row>
    <row r="5" spans="2:19" ht="12.75">
      <c r="B5" s="15" t="s">
        <v>45</v>
      </c>
      <c r="C5" s="15"/>
      <c r="D5" s="12" t="s">
        <v>86</v>
      </c>
      <c r="E5" s="9"/>
      <c r="F5" s="9"/>
      <c r="G5" s="9"/>
      <c r="H5" s="9"/>
      <c r="I5" s="9"/>
      <c r="J5" s="9"/>
      <c r="K5" s="9"/>
      <c r="L5" s="9"/>
      <c r="M5" s="9"/>
      <c r="N5" s="13"/>
      <c r="O5" s="8"/>
      <c r="P5" s="9"/>
      <c r="Q5" s="8"/>
      <c r="R5" s="10"/>
      <c r="S5" s="7"/>
    </row>
    <row r="6" spans="2:19" ht="12.75">
      <c r="B6" s="15" t="s">
        <v>46</v>
      </c>
      <c r="C6" s="15"/>
      <c r="D6" s="14" t="s">
        <v>41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7"/>
    </row>
    <row r="7" spans="2:19" ht="12.75">
      <c r="B7" s="15" t="s">
        <v>47</v>
      </c>
      <c r="C7" s="15"/>
      <c r="P7" s="4"/>
      <c r="Q7" s="1"/>
      <c r="S7" s="7"/>
    </row>
    <row r="8" spans="2:19" ht="12.75">
      <c r="B8" s="15" t="s">
        <v>48</v>
      </c>
      <c r="C8" s="17"/>
      <c r="D8" s="1"/>
      <c r="P8"/>
      <c r="S8" s="7"/>
    </row>
    <row r="9" spans="2:19" ht="12.75">
      <c r="B9" s="15" t="s">
        <v>49</v>
      </c>
      <c r="C9" s="15"/>
      <c r="D9" s="1"/>
      <c r="P9"/>
      <c r="S9" s="7"/>
    </row>
    <row r="10" spans="2:19" ht="12.75">
      <c r="B10" s="15" t="s">
        <v>85</v>
      </c>
      <c r="C10" s="15"/>
      <c r="D10" s="1"/>
      <c r="P10"/>
      <c r="S10" s="7"/>
    </row>
    <row r="11" spans="2:19" ht="12.75">
      <c r="B11" s="15" t="s">
        <v>106</v>
      </c>
      <c r="C11" s="15"/>
      <c r="D11" s="1"/>
      <c r="P11"/>
      <c r="S11" s="7"/>
    </row>
    <row r="12" spans="2:19" ht="12.75">
      <c r="B12" s="1" t="s">
        <v>117</v>
      </c>
      <c r="D12" s="1"/>
      <c r="P12"/>
      <c r="S12" s="7"/>
    </row>
    <row r="13" spans="2:19" ht="12.75">
      <c r="B13" s="15" t="s">
        <v>118</v>
      </c>
      <c r="C13" s="15"/>
      <c r="D13" s="1"/>
      <c r="P13"/>
      <c r="S13" s="7"/>
    </row>
    <row r="14" spans="2:19" ht="12.75">
      <c r="B14" s="8"/>
      <c r="C14" s="8"/>
      <c r="D14" s="1"/>
      <c r="P14"/>
      <c r="S14" s="7"/>
    </row>
    <row r="15" spans="1:18" ht="12.75">
      <c r="A15" s="1" t="s">
        <v>0</v>
      </c>
      <c r="B15" s="1" t="s">
        <v>1</v>
      </c>
      <c r="C15" s="1" t="s">
        <v>2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 t="s">
        <v>5</v>
      </c>
      <c r="P15" s="6" t="s">
        <v>6</v>
      </c>
      <c r="Q15" s="1" t="s">
        <v>87</v>
      </c>
      <c r="R15" s="1" t="s">
        <v>42</v>
      </c>
    </row>
    <row r="16" spans="1:18" ht="12.75">
      <c r="A16" s="1">
        <v>1</v>
      </c>
      <c r="B16" s="4" t="s">
        <v>9</v>
      </c>
      <c r="C16" t="s">
        <v>8</v>
      </c>
      <c r="D16" s="3">
        <v>86</v>
      </c>
      <c r="E16" s="3">
        <v>95</v>
      </c>
      <c r="F16" s="3">
        <v>64</v>
      </c>
      <c r="G16" s="3">
        <v>135</v>
      </c>
      <c r="H16" s="3">
        <v>0</v>
      </c>
      <c r="I16" s="3">
        <v>86</v>
      </c>
      <c r="J16" s="3">
        <v>64</v>
      </c>
      <c r="K16" s="3">
        <v>65</v>
      </c>
      <c r="L16" s="3">
        <v>80</v>
      </c>
      <c r="M16" s="3">
        <v>125</v>
      </c>
      <c r="N16" s="3">
        <v>39</v>
      </c>
      <c r="O16" s="18">
        <f>SUM(D16:N16)</f>
        <v>839</v>
      </c>
      <c r="P16" s="5">
        <f>O16-MIN(D16:N16)-SMALL(D16:N16,2)</f>
        <v>800</v>
      </c>
      <c r="Q16" s="2" t="str">
        <f>IF(COUNTIF(D16:N16,"&gt;0")&gt;=4,"TAK","NIE")</f>
        <v>TAK</v>
      </c>
      <c r="R16" s="2">
        <f>IF(Q16="TAK",MAX(R$12:R15)+1,"Nieklasyfikowana")</f>
        <v>1</v>
      </c>
    </row>
    <row r="17" spans="1:18" ht="12.75">
      <c r="A17" s="1">
        <v>2</v>
      </c>
      <c r="B17" s="4" t="s">
        <v>28</v>
      </c>
      <c r="C17" t="s">
        <v>3</v>
      </c>
      <c r="D17">
        <v>105</v>
      </c>
      <c r="E17">
        <v>0</v>
      </c>
      <c r="F17">
        <v>105</v>
      </c>
      <c r="G17">
        <v>72</v>
      </c>
      <c r="H17" s="3">
        <v>95.5</v>
      </c>
      <c r="I17" s="3">
        <v>39</v>
      </c>
      <c r="J17" s="3">
        <v>86</v>
      </c>
      <c r="K17" s="3">
        <v>75</v>
      </c>
      <c r="L17" s="3">
        <v>104</v>
      </c>
      <c r="M17" s="3">
        <v>76.5</v>
      </c>
      <c r="N17" s="3">
        <v>49</v>
      </c>
      <c r="O17" s="18">
        <f>SUM(D17:N17)</f>
        <v>807</v>
      </c>
      <c r="P17" s="5">
        <f>O17-MIN(D17:N17)-SMALL(D17:N17,2)</f>
        <v>768</v>
      </c>
      <c r="Q17" s="2" t="str">
        <f>IF(COUNTIF(D17:N17,"&gt;0")&gt;=4,"TAK","NIE")</f>
        <v>TAK</v>
      </c>
      <c r="R17" s="2">
        <f>IF(Q17="TAK",MAX(R$12:R16)+1,"Nieklasyfikowana")</f>
        <v>2</v>
      </c>
    </row>
    <row r="18" spans="1:18" ht="12.75">
      <c r="A18" s="1">
        <v>3</v>
      </c>
      <c r="B18" s="4" t="s">
        <v>25</v>
      </c>
      <c r="C18" t="s">
        <v>21</v>
      </c>
      <c r="D18" s="3">
        <v>0</v>
      </c>
      <c r="E18" s="3">
        <v>0</v>
      </c>
      <c r="F18" s="3">
        <v>0</v>
      </c>
      <c r="G18" s="3">
        <v>85</v>
      </c>
      <c r="H18" s="3">
        <v>86</v>
      </c>
      <c r="I18" s="3">
        <v>49</v>
      </c>
      <c r="J18" s="3">
        <v>68</v>
      </c>
      <c r="K18" s="3">
        <v>60</v>
      </c>
      <c r="L18" s="3">
        <v>52</v>
      </c>
      <c r="M18" s="3">
        <v>105</v>
      </c>
      <c r="N18" s="3">
        <v>64</v>
      </c>
      <c r="O18" s="18">
        <f>SUM(D18:N18)</f>
        <v>569</v>
      </c>
      <c r="P18" s="5">
        <f>O18-MIN(D18:N18)-SMALL(D18:N18,2)</f>
        <v>569</v>
      </c>
      <c r="Q18" s="2" t="str">
        <f>IF(COUNTIF(D18:N18,"&gt;0")&gt;=4,"TAK","NIE")</f>
        <v>TAK</v>
      </c>
      <c r="R18" s="2">
        <f>IF(Q18="TAK",MAX(R$12:R17)+1,"Nieklasyfikowana")</f>
        <v>3</v>
      </c>
    </row>
    <row r="19" spans="1:18" ht="12.75">
      <c r="A19" s="1">
        <v>4</v>
      </c>
      <c r="B19" s="4" t="s">
        <v>10</v>
      </c>
      <c r="C19" t="s">
        <v>3</v>
      </c>
      <c r="D19" s="3">
        <v>115</v>
      </c>
      <c r="E19" s="3">
        <v>105</v>
      </c>
      <c r="F19" s="3">
        <v>86</v>
      </c>
      <c r="G19" s="3">
        <v>52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105</v>
      </c>
      <c r="O19" s="18">
        <f>SUM(D19:N19)</f>
        <v>463</v>
      </c>
      <c r="P19" s="5">
        <f>O19-MIN(D19:N19)-SMALL(D19:N19,2)</f>
        <v>463</v>
      </c>
      <c r="Q19" s="2" t="str">
        <f>IF(COUNTIF(D19:N19,"&gt;0")&gt;=4,"TAK","NIE")</f>
        <v>TAK</v>
      </c>
      <c r="R19" s="2">
        <f>IF(Q19="TAK",MAX(R$12:R18)+1,"Nieklasyfikowana")</f>
        <v>4</v>
      </c>
    </row>
    <row r="20" spans="1:18" ht="12.75">
      <c r="A20" s="1">
        <v>5</v>
      </c>
      <c r="B20" s="4" t="s">
        <v>17</v>
      </c>
      <c r="C20" t="s">
        <v>18</v>
      </c>
      <c r="D20" s="3">
        <v>64</v>
      </c>
      <c r="E20">
        <v>68</v>
      </c>
      <c r="F20" s="3">
        <v>38.5</v>
      </c>
      <c r="G20" s="3">
        <v>44</v>
      </c>
      <c r="H20" s="3">
        <v>0</v>
      </c>
      <c r="I20" s="3">
        <v>52.5</v>
      </c>
      <c r="J20" s="3">
        <v>45</v>
      </c>
      <c r="K20" s="3">
        <v>36</v>
      </c>
      <c r="L20" s="3">
        <v>0</v>
      </c>
      <c r="M20" s="3">
        <v>64</v>
      </c>
      <c r="N20" s="3">
        <v>20</v>
      </c>
      <c r="O20" s="18">
        <f>SUM(D20:N20)</f>
        <v>432</v>
      </c>
      <c r="P20" s="5">
        <f>O20-MIN(D20:N20)-SMALL(D20:N20,2)</f>
        <v>432</v>
      </c>
      <c r="Q20" s="2" t="str">
        <f>IF(COUNTIF(D20:N20,"&gt;0")&gt;=4,"TAK","NIE")</f>
        <v>TAK</v>
      </c>
      <c r="R20" s="2">
        <f>IF(Q20="TAK",MAX(R$12:R19)+1,"Nieklasyfikowana")</f>
        <v>5</v>
      </c>
    </row>
    <row r="21" spans="1:18" ht="12.75">
      <c r="A21" s="1">
        <v>6</v>
      </c>
      <c r="B21" s="4" t="s">
        <v>27</v>
      </c>
      <c r="C21" t="s">
        <v>21</v>
      </c>
      <c r="D21">
        <v>42</v>
      </c>
      <c r="E21" s="3">
        <v>60</v>
      </c>
      <c r="F21" s="3">
        <v>48</v>
      </c>
      <c r="G21" s="3">
        <v>0</v>
      </c>
      <c r="H21" s="3">
        <v>68</v>
      </c>
      <c r="I21" s="3">
        <v>36</v>
      </c>
      <c r="J21" s="3">
        <v>25</v>
      </c>
      <c r="K21" s="3">
        <v>24</v>
      </c>
      <c r="L21" s="3">
        <v>48</v>
      </c>
      <c r="M21" s="3">
        <v>42</v>
      </c>
      <c r="N21" s="3">
        <v>36</v>
      </c>
      <c r="O21" s="18">
        <f>SUM(D21:N21)</f>
        <v>429</v>
      </c>
      <c r="P21" s="5">
        <f>O21-MIN(D21:N21)-SMALL(D21:N21,2)</f>
        <v>405</v>
      </c>
      <c r="Q21" s="2" t="str">
        <f>IF(COUNTIF(D21:N21,"&gt;0")&gt;=4,"TAK","NIE")</f>
        <v>TAK</v>
      </c>
      <c r="R21" s="2">
        <f>IF(Q21="TAK",MAX(R$12:R20)+1,"Nieklasyfikowana")</f>
        <v>6</v>
      </c>
    </row>
    <row r="22" spans="1:18" ht="12.75">
      <c r="A22" s="1">
        <v>7</v>
      </c>
      <c r="B22" t="s">
        <v>59</v>
      </c>
      <c r="C22" t="s">
        <v>58</v>
      </c>
      <c r="D22">
        <v>0</v>
      </c>
      <c r="E22">
        <v>0</v>
      </c>
      <c r="F22">
        <v>56</v>
      </c>
      <c r="G22">
        <v>48</v>
      </c>
      <c r="H22">
        <v>0</v>
      </c>
      <c r="I22">
        <v>33</v>
      </c>
      <c r="J22">
        <v>0</v>
      </c>
      <c r="K22">
        <v>31.5</v>
      </c>
      <c r="L22" s="3">
        <v>0</v>
      </c>
      <c r="M22" s="3">
        <v>86</v>
      </c>
      <c r="N22" s="3">
        <v>60</v>
      </c>
      <c r="O22" s="18">
        <f>SUM(D22:N22)</f>
        <v>314.5</v>
      </c>
      <c r="P22" s="5">
        <f>O22-MIN(D22:N22)-SMALL(D22:N22,2)</f>
        <v>314.5</v>
      </c>
      <c r="Q22" s="2" t="str">
        <f>IF(COUNTIF(D22:N22,"&gt;0")&gt;=4,"TAK","NIE")</f>
        <v>TAK</v>
      </c>
      <c r="R22" s="2">
        <f>IF(Q22="TAK",MAX(R$12:R21)+1,"Nieklasyfikowana")</f>
        <v>7</v>
      </c>
    </row>
    <row r="23" spans="1:18" ht="12.75">
      <c r="A23" s="1">
        <v>8</v>
      </c>
      <c r="B23" s="4" t="s">
        <v>19</v>
      </c>
      <c r="C23" t="s">
        <v>58</v>
      </c>
      <c r="D23" s="3">
        <v>68</v>
      </c>
      <c r="E23" s="3">
        <v>0</v>
      </c>
      <c r="F23" s="3">
        <v>76.5</v>
      </c>
      <c r="G23" s="3">
        <v>95</v>
      </c>
      <c r="H23" s="3">
        <v>0</v>
      </c>
      <c r="I23" s="3">
        <v>64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8">
        <f>SUM(D23:N23)</f>
        <v>303.5</v>
      </c>
      <c r="P23" s="5">
        <f>O23-MIN(D23:N23)-SMALL(D23:N23,2)</f>
        <v>303.5</v>
      </c>
      <c r="Q23" s="2" t="str">
        <f>IF(COUNTIF(D23:N23,"&gt;0")&gt;=4,"TAK","NIE")</f>
        <v>TAK</v>
      </c>
      <c r="R23" s="2">
        <f>IF(Q23="TAK",MAX(R$12:R22)+1,"Nieklasyfikowana")</f>
        <v>8</v>
      </c>
    </row>
    <row r="24" spans="1:18" ht="12.75">
      <c r="A24" s="1">
        <v>9</v>
      </c>
      <c r="B24" t="s">
        <v>38</v>
      </c>
      <c r="C24" t="s">
        <v>8</v>
      </c>
      <c r="D24" s="3">
        <v>0</v>
      </c>
      <c r="E24">
        <v>0</v>
      </c>
      <c r="F24" s="3">
        <v>0</v>
      </c>
      <c r="G24" s="3">
        <v>0</v>
      </c>
      <c r="H24" s="3">
        <v>0</v>
      </c>
      <c r="I24" s="3">
        <v>68</v>
      </c>
      <c r="J24" s="3">
        <v>42</v>
      </c>
      <c r="K24" s="3">
        <v>70</v>
      </c>
      <c r="L24" s="3">
        <v>70</v>
      </c>
      <c r="M24" s="3">
        <v>0</v>
      </c>
      <c r="N24" s="3">
        <v>0</v>
      </c>
      <c r="O24" s="18">
        <f>SUM(D24:N24)</f>
        <v>250</v>
      </c>
      <c r="P24" s="5">
        <f>O24-MIN(D24:N24)-SMALL(D24:N24,2)</f>
        <v>250</v>
      </c>
      <c r="Q24" s="2" t="str">
        <f>IF(COUNTIF(D24:N24,"&gt;0")&gt;=4,"TAK","NIE")</f>
        <v>TAK</v>
      </c>
      <c r="R24" s="2">
        <f>IF(Q24="TAK",MAX(R$12:R23)+1,"Nieklasyfikowana")</f>
        <v>9</v>
      </c>
    </row>
    <row r="25" spans="1:18" ht="12.75">
      <c r="A25" s="1">
        <v>10</v>
      </c>
      <c r="B25" s="4" t="s">
        <v>23</v>
      </c>
      <c r="C25" t="s">
        <v>8</v>
      </c>
      <c r="D25" s="3">
        <v>45</v>
      </c>
      <c r="E25" s="3">
        <v>0</v>
      </c>
      <c r="F25" s="3">
        <v>60</v>
      </c>
      <c r="G25" s="3">
        <v>0</v>
      </c>
      <c r="H25" s="3">
        <v>0</v>
      </c>
      <c r="I25" s="3">
        <v>0</v>
      </c>
      <c r="J25" s="3">
        <v>0</v>
      </c>
      <c r="K25" s="3">
        <v>16</v>
      </c>
      <c r="L25" s="3">
        <v>40</v>
      </c>
      <c r="M25" s="3">
        <v>0</v>
      </c>
      <c r="N25" s="3">
        <v>0</v>
      </c>
      <c r="O25" s="18">
        <f>SUM(D25:N25)</f>
        <v>161</v>
      </c>
      <c r="P25" s="5">
        <f>O25-MIN(D25:N25)-SMALL(D25:N25,2)</f>
        <v>161</v>
      </c>
      <c r="Q25" s="2" t="str">
        <f>IF(COUNTIF(D25:N25,"&gt;0")&gt;=4,"TAK","NIE")</f>
        <v>TAK</v>
      </c>
      <c r="R25" s="2">
        <f>IF(Q25="TAK",MAX(R$12:R24)+1,"Nieklasyfikowana")</f>
        <v>10</v>
      </c>
    </row>
    <row r="26" spans="1:18" ht="12.75">
      <c r="A26" s="1">
        <v>11</v>
      </c>
      <c r="B26" s="4" t="s">
        <v>26</v>
      </c>
      <c r="C26" t="s">
        <v>24</v>
      </c>
      <c r="D26" s="3">
        <v>0</v>
      </c>
      <c r="E26">
        <v>39</v>
      </c>
      <c r="F26" s="3">
        <v>0</v>
      </c>
      <c r="G26" s="3">
        <v>0</v>
      </c>
      <c r="H26" s="3">
        <v>0</v>
      </c>
      <c r="I26" s="3">
        <v>20</v>
      </c>
      <c r="J26" s="3">
        <v>36</v>
      </c>
      <c r="K26" s="3">
        <v>0</v>
      </c>
      <c r="L26" s="3">
        <v>0</v>
      </c>
      <c r="M26" s="3">
        <v>0</v>
      </c>
      <c r="N26" s="3">
        <v>33</v>
      </c>
      <c r="O26" s="18">
        <f>SUM(D26:N26)</f>
        <v>128</v>
      </c>
      <c r="P26" s="5">
        <f>O26-MIN(D26:N26)-SMALL(D26:N26,2)</f>
        <v>128</v>
      </c>
      <c r="Q26" s="2" t="str">
        <f>IF(COUNTIF(D26:N26,"&gt;0")&gt;=4,"TAK","NIE")</f>
        <v>TAK</v>
      </c>
      <c r="R26" s="2">
        <f>IF(Q26="TAK",MAX(R$12:R25)+1,"Nieklasyfikowana")</f>
        <v>11</v>
      </c>
    </row>
    <row r="27" spans="1:18" ht="12.75">
      <c r="A27" s="1">
        <v>12</v>
      </c>
      <c r="B27" t="s">
        <v>74</v>
      </c>
      <c r="C27" t="s">
        <v>76</v>
      </c>
      <c r="D27">
        <v>0</v>
      </c>
      <c r="E27">
        <v>0</v>
      </c>
      <c r="F27">
        <v>0</v>
      </c>
      <c r="G27">
        <v>0</v>
      </c>
      <c r="H27">
        <v>0</v>
      </c>
      <c r="I27">
        <v>115</v>
      </c>
      <c r="J27">
        <v>95.5</v>
      </c>
      <c r="K27" s="3">
        <v>0</v>
      </c>
      <c r="L27" s="3">
        <v>0</v>
      </c>
      <c r="M27" s="3">
        <v>0</v>
      </c>
      <c r="N27" s="3">
        <v>115</v>
      </c>
      <c r="O27" s="18">
        <f>SUM(D27:N27)</f>
        <v>325.5</v>
      </c>
      <c r="P27" s="5">
        <f>O27-MIN(D27:N27)-SMALL(D27:N27,2)</f>
        <v>325.5</v>
      </c>
      <c r="Q27" s="2" t="str">
        <f>IF(COUNTIF(D27:N27,"&gt;0")&gt;=4,"TAK","NIE")</f>
        <v>NIE</v>
      </c>
      <c r="R27" s="11" t="str">
        <f>IF(Q27="TAK",MAX(R$12:R26)+1,"Nieklasyfikowana")</f>
        <v>Nieklasyfikowana</v>
      </c>
    </row>
    <row r="28" spans="1:17" ht="12.75">
      <c r="A28" s="1">
        <v>13</v>
      </c>
      <c r="B28" t="s">
        <v>88</v>
      </c>
      <c r="C28" t="s">
        <v>89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135</v>
      </c>
      <c r="L28" s="3">
        <v>124</v>
      </c>
      <c r="M28" s="3">
        <v>0</v>
      </c>
      <c r="N28" s="3">
        <v>0</v>
      </c>
      <c r="O28" s="18">
        <f>SUM(D28:N28)</f>
        <v>259</v>
      </c>
      <c r="P28" s="5">
        <f>O28-MIN(D28:N28)-SMALL(D28:N28,2)</f>
        <v>259</v>
      </c>
      <c r="Q28" s="2" t="str">
        <f>IF(COUNTIF(D28:N28,"&gt;0")&gt;=4,"TAK","NIE")</f>
        <v>NIE</v>
      </c>
    </row>
    <row r="29" spans="1:18" ht="12.75">
      <c r="A29" s="1">
        <v>14</v>
      </c>
      <c r="B29" t="s">
        <v>92</v>
      </c>
      <c r="C29" t="s">
        <v>89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113</v>
      </c>
      <c r="L29" s="3">
        <v>85</v>
      </c>
      <c r="M29" s="3">
        <v>0</v>
      </c>
      <c r="N29" s="3">
        <v>0</v>
      </c>
      <c r="O29" s="18">
        <f>SUM(D29:N29)</f>
        <v>198</v>
      </c>
      <c r="P29" s="5">
        <f>O29-MIN(D29:N29)-SMALL(D29:N29,2)</f>
        <v>198</v>
      </c>
      <c r="Q29" s="2" t="str">
        <f>IF(COUNTIF(D29:N29,"&gt;0")&gt;=4,"TAK","NIE")</f>
        <v>NIE</v>
      </c>
      <c r="R29" s="11"/>
    </row>
    <row r="30" spans="1:18" ht="12.75">
      <c r="A30" s="1">
        <v>15</v>
      </c>
      <c r="B30" t="s">
        <v>121</v>
      </c>
      <c r="C30" t="s">
        <v>100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45</v>
      </c>
      <c r="L30" s="3">
        <v>0</v>
      </c>
      <c r="M30" s="3">
        <v>0</v>
      </c>
      <c r="N30" s="3">
        <v>95</v>
      </c>
      <c r="O30" s="18">
        <f>SUM(D30:N30)</f>
        <v>140</v>
      </c>
      <c r="P30" s="5">
        <f>O30-MIN(D30:N30)-SMALL(D30:N30,2)</f>
        <v>140</v>
      </c>
      <c r="Q30" s="2" t="str">
        <f>IF(COUNTIF(D30:N30,"&gt;0")&gt;=4,"TAK","NIE")</f>
        <v>NIE</v>
      </c>
      <c r="R30" s="11" t="str">
        <f>IF(Q30="TAK",MAX(R$12:R29)+1,"Nieklasyfikowana")</f>
        <v>Nieklasyfikowana</v>
      </c>
    </row>
    <row r="31" spans="1:17" ht="12.75">
      <c r="A31" s="1">
        <v>16</v>
      </c>
      <c r="B31" t="s">
        <v>108</v>
      </c>
      <c r="C31" t="s">
        <v>21</v>
      </c>
      <c r="D31" s="3">
        <v>0</v>
      </c>
      <c r="E31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135</v>
      </c>
      <c r="M31" s="3">
        <v>0</v>
      </c>
      <c r="N31" s="3">
        <v>0</v>
      </c>
      <c r="O31" s="18">
        <f>SUM(D31:N31)</f>
        <v>135</v>
      </c>
      <c r="P31" s="5">
        <f>O31-MIN(D31:N31)-SMALL(D31:N31,2)</f>
        <v>135</v>
      </c>
      <c r="Q31" s="2" t="str">
        <f>IF(COUNTIF(D31:N31,"&gt;0")&gt;=4,"TAK","NIE")</f>
        <v>NIE</v>
      </c>
    </row>
    <row r="32" spans="1:18" ht="12.75">
      <c r="A32" s="1">
        <v>17</v>
      </c>
      <c r="B32" t="s">
        <v>37</v>
      </c>
      <c r="C32" t="s">
        <v>36</v>
      </c>
      <c r="D32" s="3">
        <v>0</v>
      </c>
      <c r="E32" s="3">
        <v>0</v>
      </c>
      <c r="F32" s="3">
        <v>0</v>
      </c>
      <c r="G32" s="3">
        <v>0</v>
      </c>
      <c r="H32" s="3">
        <v>125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8">
        <f>SUM(D32:N32)</f>
        <v>125</v>
      </c>
      <c r="P32" s="5">
        <f>O32-MIN(D32:N32)-SMALL(D32:N32,2)</f>
        <v>125</v>
      </c>
      <c r="Q32" s="2" t="str">
        <f>IF(COUNTIF(D32:N32,"&gt;0")&gt;=4,"TAK","NIE")</f>
        <v>NIE</v>
      </c>
      <c r="R32" s="11" t="str">
        <f>IF(Q32="TAK",MAX(R$12:R31)+1,"Nieklasyfikowana")</f>
        <v>Nieklasyfikowana</v>
      </c>
    </row>
    <row r="33" spans="1:18" ht="12.75">
      <c r="A33" s="1">
        <v>18</v>
      </c>
      <c r="B33" t="s">
        <v>107</v>
      </c>
      <c r="C33" t="s">
        <v>33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125</v>
      </c>
      <c r="K33" s="3">
        <v>0</v>
      </c>
      <c r="L33" s="3">
        <v>0</v>
      </c>
      <c r="M33" s="3">
        <v>0</v>
      </c>
      <c r="N33" s="3">
        <v>0</v>
      </c>
      <c r="O33" s="18">
        <f>SUM(D33:N33)</f>
        <v>125</v>
      </c>
      <c r="P33" s="5">
        <f>O33-MIN(D33:N33)-SMALL(D33:N33,2)</f>
        <v>125</v>
      </c>
      <c r="Q33" s="2" t="str">
        <f>IF(COUNTIF(D33:N33,"&gt;0")&gt;=4,"TAK","NIE")</f>
        <v>NIE</v>
      </c>
      <c r="R33" s="11"/>
    </row>
    <row r="34" spans="1:17" ht="12.75">
      <c r="A34" s="1">
        <v>19</v>
      </c>
      <c r="B34" t="s">
        <v>91</v>
      </c>
      <c r="C34" t="s">
        <v>90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124</v>
      </c>
      <c r="L34" s="3">
        <v>0</v>
      </c>
      <c r="M34" s="3">
        <v>0</v>
      </c>
      <c r="N34" s="3">
        <v>0</v>
      </c>
      <c r="O34" s="18">
        <f>SUM(D34:N34)</f>
        <v>124</v>
      </c>
      <c r="P34" s="5">
        <f>O34-MIN(D34:N34)-SMALL(D34:N34,2)</f>
        <v>124</v>
      </c>
      <c r="Q34" s="2" t="str">
        <f>IF(COUNTIF(D34:N34,"&gt;0")&gt;=4,"TAK","NIE")</f>
        <v>NIE</v>
      </c>
    </row>
    <row r="35" spans="1:17" ht="12.75">
      <c r="A35" s="1">
        <v>20</v>
      </c>
      <c r="B35" t="s">
        <v>62</v>
      </c>
      <c r="C35" t="s">
        <v>20</v>
      </c>
      <c r="D35">
        <v>0</v>
      </c>
      <c r="E35">
        <v>0</v>
      </c>
      <c r="F35">
        <v>115</v>
      </c>
      <c r="G35">
        <v>0</v>
      </c>
      <c r="H35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8">
        <f>SUM(D35:N35)</f>
        <v>115</v>
      </c>
      <c r="P35" s="5">
        <f>O35-MIN(D35:N35)-SMALL(D35:N35,2)</f>
        <v>115</v>
      </c>
      <c r="Q35" s="2" t="str">
        <f>IF(COUNTIF(D35:N35,"&gt;0")&gt;=4,"TAK","NIE")</f>
        <v>NIE</v>
      </c>
    </row>
    <row r="36" spans="1:17" ht="12.75">
      <c r="A36" s="1">
        <v>21</v>
      </c>
      <c r="B36" s="4" t="s">
        <v>7</v>
      </c>
      <c r="C36" t="s">
        <v>3</v>
      </c>
      <c r="D36" s="3">
        <v>0</v>
      </c>
      <c r="E36">
        <v>115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8">
        <f>SUM(D36:N36)</f>
        <v>115</v>
      </c>
      <c r="P36" s="5">
        <f>O36-MIN(D36:N36)-SMALL(D36:N36,2)</f>
        <v>115</v>
      </c>
      <c r="Q36" s="2" t="str">
        <f>IF(COUNTIF(D36:N36,"&gt;0")&gt;=4,"TAK","NIE")</f>
        <v>NIE</v>
      </c>
    </row>
    <row r="37" spans="1:18" ht="12.75">
      <c r="A37" s="1">
        <v>22</v>
      </c>
      <c r="B37" t="s">
        <v>75</v>
      </c>
      <c r="C37" t="s">
        <v>76</v>
      </c>
      <c r="D37">
        <v>0</v>
      </c>
      <c r="E37">
        <v>0</v>
      </c>
      <c r="F37">
        <v>0</v>
      </c>
      <c r="G37">
        <v>0</v>
      </c>
      <c r="H37">
        <v>0</v>
      </c>
      <c r="I37">
        <v>105</v>
      </c>
      <c r="J37">
        <v>0</v>
      </c>
      <c r="K37">
        <v>0</v>
      </c>
      <c r="L37" s="3">
        <v>0</v>
      </c>
      <c r="M37" s="3">
        <v>0</v>
      </c>
      <c r="N37" s="3">
        <v>0</v>
      </c>
      <c r="O37" s="18">
        <f>SUM(D37:N37)</f>
        <v>105</v>
      </c>
      <c r="P37" s="5">
        <f>O37-MIN(D37:N37)-SMALL(D37:N37,2)</f>
        <v>105</v>
      </c>
      <c r="Q37" s="2" t="str">
        <f>IF(COUNTIF(D37:N37,"&gt;0")&gt;=4,"TAK","NIE")</f>
        <v>NIE</v>
      </c>
      <c r="R37" s="11"/>
    </row>
    <row r="38" spans="1:18" ht="12.75">
      <c r="A38" s="1">
        <v>23</v>
      </c>
      <c r="B38" t="s">
        <v>32</v>
      </c>
      <c r="C38" t="s">
        <v>3</v>
      </c>
      <c r="D38" s="3">
        <v>0</v>
      </c>
      <c r="E38">
        <v>0</v>
      </c>
      <c r="F38" s="3">
        <v>0</v>
      </c>
      <c r="G38" s="3">
        <v>105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8">
        <f>SUM(D38:N38)</f>
        <v>105</v>
      </c>
      <c r="P38" s="5">
        <f>O38-MIN(D38:N38)-SMALL(D38:N38,2)</f>
        <v>105</v>
      </c>
      <c r="Q38" s="2" t="str">
        <f>IF(COUNTIF(D38:N38,"&gt;0")&gt;=4,"TAK","NIE")</f>
        <v>NIE</v>
      </c>
      <c r="R38" s="11"/>
    </row>
    <row r="39" spans="1:18" ht="12.75">
      <c r="A39" s="1">
        <v>24</v>
      </c>
      <c r="B39" t="s">
        <v>53</v>
      </c>
      <c r="C39" t="s">
        <v>39</v>
      </c>
      <c r="D39">
        <v>0</v>
      </c>
      <c r="E39">
        <v>64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31.5</v>
      </c>
      <c r="M39" s="3">
        <v>0</v>
      </c>
      <c r="N39" s="3">
        <v>0</v>
      </c>
      <c r="O39" s="18">
        <f>SUM(D39:N39)</f>
        <v>95.5</v>
      </c>
      <c r="P39" s="5">
        <f>O39-MIN(D39:N39)-SMALL(D39:N39,2)</f>
        <v>95.5</v>
      </c>
      <c r="Q39" s="2" t="str">
        <f>IF(COUNTIF(D39:N39,"&gt;0")&gt;=4,"TAK","NIE")</f>
        <v>NIE</v>
      </c>
      <c r="R39" s="11" t="str">
        <f>IF(Q39="TAK",MAX(R$12:R38)+1,"Nieklasyfikowana")</f>
        <v>Nieklasyfikowana</v>
      </c>
    </row>
    <row r="40" spans="1:18" ht="12.75">
      <c r="A40" s="1">
        <v>25</v>
      </c>
      <c r="B40" t="s">
        <v>93</v>
      </c>
      <c r="C40" t="s">
        <v>94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93.5</v>
      </c>
      <c r="L40" s="3">
        <v>0</v>
      </c>
      <c r="M40" s="3">
        <v>0</v>
      </c>
      <c r="N40" s="3">
        <v>0</v>
      </c>
      <c r="O40" s="18">
        <f>SUM(D40:N40)</f>
        <v>93.5</v>
      </c>
      <c r="P40" s="5">
        <f>O40-MIN(D40:N40)-SMALL(D40:N40,2)</f>
        <v>93.5</v>
      </c>
      <c r="Q40" s="2" t="str">
        <f>IF(COUNTIF(D40:N40,"&gt;0")&gt;=4,"TAK","NIE")</f>
        <v>NIE</v>
      </c>
      <c r="R40" s="11" t="str">
        <f>IF(Q40="TAK",MAX(R$12:R39)+1,"Nieklasyfikowana")</f>
        <v>Nieklasyfikowana</v>
      </c>
    </row>
    <row r="41" spans="1:18" ht="12.75">
      <c r="A41" s="1">
        <v>26</v>
      </c>
      <c r="B41" t="s">
        <v>95</v>
      </c>
      <c r="C41" t="s">
        <v>90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88</v>
      </c>
      <c r="L41" s="3">
        <v>0</v>
      </c>
      <c r="M41" s="3">
        <v>0</v>
      </c>
      <c r="N41" s="3">
        <v>0</v>
      </c>
      <c r="O41" s="18">
        <f>SUM(D41:N41)</f>
        <v>88</v>
      </c>
      <c r="P41" s="5">
        <f>O41-MIN(D41:N41)-SMALL(D41:N41,2)</f>
        <v>88</v>
      </c>
      <c r="Q41" s="2" t="str">
        <f>IF(COUNTIF(D41:N41,"&gt;0")&gt;=4,"TAK","NIE")</f>
        <v>NIE</v>
      </c>
      <c r="R41" s="11" t="str">
        <f>IF(Q41="TAK",MAX(R$12:R40)+1,"Nieklasyfikowana")</f>
        <v>Nieklasyfikowana</v>
      </c>
    </row>
    <row r="42" spans="1:18" ht="12.75">
      <c r="A42" s="1">
        <v>27</v>
      </c>
      <c r="B42" t="s">
        <v>122</v>
      </c>
      <c r="C42" t="s">
        <v>123</v>
      </c>
      <c r="D42" s="3">
        <v>0</v>
      </c>
      <c r="E42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85</v>
      </c>
      <c r="O42" s="18">
        <f>SUM(D42:N42)</f>
        <v>85</v>
      </c>
      <c r="P42" s="5">
        <f>O42-MIN(D42:N42)-SMALL(D42:N42,2)</f>
        <v>85</v>
      </c>
      <c r="Q42" s="2" t="str">
        <f>IF(COUNTIF(D42:N42,"&gt;0")&gt;=4,"TAK","NIE")</f>
        <v>NIE</v>
      </c>
      <c r="R42" s="11" t="str">
        <f>IF(Q42="TAK",MAX(R$12:R41)+1,"Nieklasyfikowana")</f>
        <v>Nieklasyfikowana</v>
      </c>
    </row>
    <row r="43" spans="1:17" ht="12.75">
      <c r="A43" s="1">
        <v>28</v>
      </c>
      <c r="B43" t="s">
        <v>60</v>
      </c>
      <c r="C43" t="s">
        <v>61</v>
      </c>
      <c r="D43">
        <v>0</v>
      </c>
      <c r="E43">
        <v>0</v>
      </c>
      <c r="F43">
        <v>52</v>
      </c>
      <c r="G43">
        <v>27</v>
      </c>
      <c r="H43">
        <v>0</v>
      </c>
      <c r="I43">
        <v>0</v>
      </c>
      <c r="J43">
        <v>0</v>
      </c>
      <c r="K43" s="3">
        <v>0</v>
      </c>
      <c r="L43" s="3">
        <v>0</v>
      </c>
      <c r="M43" s="3">
        <v>0</v>
      </c>
      <c r="N43" s="3">
        <v>0</v>
      </c>
      <c r="O43" s="18">
        <f>SUM(D43:N43)</f>
        <v>79</v>
      </c>
      <c r="P43" s="5">
        <f>O43-MIN(D43:N43)-SMALL(D43:N43,2)</f>
        <v>79</v>
      </c>
      <c r="Q43" s="2" t="str">
        <f>IF(COUNTIF(D43:N43,"&gt;0")&gt;=4,"TAK","NIE")</f>
        <v>NIE</v>
      </c>
    </row>
    <row r="44" spans="1:18" ht="12.75">
      <c r="A44" s="1">
        <v>29</v>
      </c>
      <c r="B44" t="s">
        <v>109</v>
      </c>
      <c r="C44" t="s">
        <v>110</v>
      </c>
      <c r="D44" s="3">
        <v>0</v>
      </c>
      <c r="E44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75</v>
      </c>
      <c r="M44" s="3">
        <v>0</v>
      </c>
      <c r="N44" s="3">
        <v>0</v>
      </c>
      <c r="O44" s="18">
        <f>SUM(D44:N44)</f>
        <v>75</v>
      </c>
      <c r="P44" s="5">
        <f>O44-MIN(D44:N44)-SMALL(D44:N44,2)</f>
        <v>75</v>
      </c>
      <c r="Q44" s="2" t="str">
        <f>IF(COUNTIF(D44:N44,"&gt;0")&gt;=4,"TAK","NIE")</f>
        <v>NIE</v>
      </c>
      <c r="R44" s="11"/>
    </row>
    <row r="45" spans="1:18" ht="12.75">
      <c r="A45" s="1">
        <v>30</v>
      </c>
      <c r="B45" t="s">
        <v>65</v>
      </c>
      <c r="C45" t="s">
        <v>58</v>
      </c>
      <c r="D45">
        <v>0</v>
      </c>
      <c r="E45">
        <v>0</v>
      </c>
      <c r="F45">
        <v>0</v>
      </c>
      <c r="G45">
        <v>67.5</v>
      </c>
      <c r="H45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8">
        <f>SUM(D45:N45)</f>
        <v>67.5</v>
      </c>
      <c r="P45" s="5">
        <f>O45-MIN(D45:N45)-SMALL(D45:N45,2)</f>
        <v>67.5</v>
      </c>
      <c r="Q45" s="2" t="str">
        <f>IF(COUNTIF(D45:N45,"&gt;0")&gt;=4,"TAK","NIE")</f>
        <v>NIE</v>
      </c>
      <c r="R45" s="11"/>
    </row>
    <row r="46" spans="1:18" ht="12.75">
      <c r="A46" s="1">
        <v>31</v>
      </c>
      <c r="B46" t="s">
        <v>34</v>
      </c>
      <c r="C46" t="s">
        <v>35</v>
      </c>
      <c r="D46" s="3">
        <v>0</v>
      </c>
      <c r="E46">
        <v>0</v>
      </c>
      <c r="F46" s="3">
        <v>0</v>
      </c>
      <c r="G46" s="3">
        <v>0</v>
      </c>
      <c r="H46" s="3">
        <v>64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8">
        <f>SUM(D46:N46)</f>
        <v>64</v>
      </c>
      <c r="P46" s="5">
        <f>O46-MIN(D46:N46)-SMALL(D46:N46,2)</f>
        <v>64</v>
      </c>
      <c r="Q46" s="2" t="str">
        <f>IF(COUNTIF(D46:N46,"&gt;0")&gt;=4,"TAK","NIE")</f>
        <v>NIE</v>
      </c>
      <c r="R46" s="11" t="str">
        <f>IF(Q46="TAK",MAX(R$12:R45)+1,"Nieklasyfikowana")</f>
        <v>Nieklasyfikowana</v>
      </c>
    </row>
    <row r="47" spans="1:18" ht="12.75">
      <c r="A47" s="1">
        <v>32</v>
      </c>
      <c r="B47" t="s">
        <v>29</v>
      </c>
      <c r="C47" t="s">
        <v>20</v>
      </c>
      <c r="D47" s="3">
        <v>0</v>
      </c>
      <c r="E47" s="3">
        <v>0</v>
      </c>
      <c r="F47" s="3">
        <v>0</v>
      </c>
      <c r="G47" s="3">
        <v>63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8">
        <f>SUM(D47:N47)</f>
        <v>63</v>
      </c>
      <c r="P47" s="5">
        <f>O47-MIN(D47:N47)-SMALL(D47:N47,2)</f>
        <v>63</v>
      </c>
      <c r="Q47" s="2" t="str">
        <f>IF(COUNTIF(D47:N47,"&gt;0")&gt;=4,"TAK","NIE")</f>
        <v>NIE</v>
      </c>
      <c r="R47" s="11"/>
    </row>
    <row r="48" spans="1:18" ht="12.75">
      <c r="A48" s="1">
        <v>33</v>
      </c>
      <c r="B48" t="s">
        <v>96</v>
      </c>
      <c r="C48" t="s">
        <v>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55</v>
      </c>
      <c r="L48" s="3">
        <v>0</v>
      </c>
      <c r="M48" s="3">
        <v>0</v>
      </c>
      <c r="N48" s="3">
        <v>0</v>
      </c>
      <c r="O48" s="18">
        <f>SUM(D48:N48)</f>
        <v>55</v>
      </c>
      <c r="P48" s="5">
        <f>O48-MIN(D48:N48)-SMALL(D48:N48,2)</f>
        <v>55</v>
      </c>
      <c r="Q48" s="2" t="str">
        <f>IF(COUNTIF(D48:N48,"&gt;0")&gt;=4,"TAK","NIE")</f>
        <v>NIE</v>
      </c>
      <c r="R48" s="11" t="str">
        <f>IF(Q48="TAK",MAX(R$12:R47)+1,"Nieklasyfikowana")</f>
        <v>Nieklasyfikowana</v>
      </c>
    </row>
    <row r="49" spans="1:18" ht="12.75">
      <c r="A49" s="1">
        <v>34</v>
      </c>
      <c r="B49" t="s">
        <v>98</v>
      </c>
      <c r="C49" t="s">
        <v>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50</v>
      </c>
      <c r="L49" s="3">
        <v>0</v>
      </c>
      <c r="M49" s="3">
        <v>0</v>
      </c>
      <c r="N49" s="3">
        <v>0</v>
      </c>
      <c r="O49" s="18">
        <f>SUM(D49:N49)</f>
        <v>50</v>
      </c>
      <c r="P49" s="5">
        <f>O49-MIN(D49:N49)-SMALL(D49:N49,2)</f>
        <v>50</v>
      </c>
      <c r="Q49" s="2" t="str">
        <f>IF(COUNTIF(D49:N49,"&gt;0")&gt;=4,"TAK","NIE")</f>
        <v>NIE</v>
      </c>
      <c r="R49" s="11" t="str">
        <f>IF(Q49="TAK",MAX(R$12:R48)+1,"Nieklasyfikowana")</f>
        <v>Nieklasyfikowana</v>
      </c>
    </row>
    <row r="50" spans="1:17" ht="12.75">
      <c r="A50" s="1">
        <v>35</v>
      </c>
      <c r="B50" t="s">
        <v>64</v>
      </c>
      <c r="C50" t="s">
        <v>58</v>
      </c>
      <c r="D50">
        <v>0</v>
      </c>
      <c r="E50">
        <v>0</v>
      </c>
      <c r="F50">
        <v>22.5</v>
      </c>
      <c r="G50">
        <v>24</v>
      </c>
      <c r="H50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8">
        <f>SUM(D50:N50)</f>
        <v>46.5</v>
      </c>
      <c r="P50" s="5">
        <f>O50-MIN(D50:N50)-SMALL(D50:N50,2)</f>
        <v>46.5</v>
      </c>
      <c r="Q50" s="2" t="str">
        <f>IF(COUNTIF(D50:N50,"&gt;0")&gt;=4,"TAK","NIE")</f>
        <v>NIE</v>
      </c>
    </row>
    <row r="51" spans="1:18" ht="12.75">
      <c r="A51" s="1">
        <v>36</v>
      </c>
      <c r="B51" t="s">
        <v>120</v>
      </c>
      <c r="C51" t="s">
        <v>119</v>
      </c>
      <c r="D51" s="3">
        <v>0</v>
      </c>
      <c r="E51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45</v>
      </c>
      <c r="N51" s="3">
        <v>0</v>
      </c>
      <c r="O51" s="18">
        <f>SUM(D51:N51)</f>
        <v>45</v>
      </c>
      <c r="P51" s="5">
        <f>O51-MIN(D51:N51)-SMALL(D51:N51,2)</f>
        <v>45</v>
      </c>
      <c r="Q51" s="2" t="str">
        <f>IF(COUNTIF(D51:N51,"&gt;0")&gt;=4,"TAK","NIE")</f>
        <v>NIE</v>
      </c>
      <c r="R51" s="11" t="str">
        <f>IF(Q51="TAK",MAX(R$12:R50)+1,"Nieklasyfikowana")</f>
        <v>Nieklasyfikowana</v>
      </c>
    </row>
    <row r="52" spans="1:18" ht="12.75">
      <c r="A52" s="1">
        <v>37</v>
      </c>
      <c r="B52" t="s">
        <v>111</v>
      </c>
      <c r="C52" t="s">
        <v>112</v>
      </c>
      <c r="D52" s="3">
        <v>0</v>
      </c>
      <c r="E52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44</v>
      </c>
      <c r="M52" s="3">
        <v>0</v>
      </c>
      <c r="N52" s="3">
        <v>0</v>
      </c>
      <c r="O52" s="18">
        <f>SUM(D52:N52)</f>
        <v>44</v>
      </c>
      <c r="P52" s="5">
        <f>O52-MIN(D52:N52)-SMALL(D52:N52,2)</f>
        <v>44</v>
      </c>
      <c r="Q52" s="2" t="str">
        <f>IF(COUNTIF(D52:N52,"&gt;0")&gt;=4,"TAK","NIE")</f>
        <v>NIE</v>
      </c>
      <c r="R52" s="11" t="str">
        <f>IF(Q52="TAK",MAX(R$12:R51)+1,"Nieklasyfikowana")</f>
        <v>Nieklasyfikowana</v>
      </c>
    </row>
    <row r="53" spans="1:17" ht="12.75">
      <c r="A53" s="1">
        <v>38</v>
      </c>
      <c r="B53" s="4" t="s">
        <v>14</v>
      </c>
      <c r="C53" s="4" t="s">
        <v>3</v>
      </c>
      <c r="D53" s="3">
        <v>0</v>
      </c>
      <c r="E53">
        <v>42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8">
        <f>SUM(D53:N53)</f>
        <v>42</v>
      </c>
      <c r="P53" s="5">
        <f>O53-MIN(D53:N53)-SMALL(D53:N53,2)</f>
        <v>42</v>
      </c>
      <c r="Q53" s="2" t="str">
        <f>IF(COUNTIF(D53:N53,"&gt;0")&gt;=4,"TAK","NIE")</f>
        <v>NIE</v>
      </c>
    </row>
    <row r="54" spans="1:18" ht="12.75">
      <c r="A54" s="1">
        <v>39</v>
      </c>
      <c r="B54" t="s">
        <v>78</v>
      </c>
      <c r="C54" t="s">
        <v>79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39</v>
      </c>
      <c r="K54" s="3">
        <v>0</v>
      </c>
      <c r="L54" s="3">
        <v>0</v>
      </c>
      <c r="M54" s="3">
        <v>0</v>
      </c>
      <c r="N54" s="3">
        <v>0</v>
      </c>
      <c r="O54" s="18">
        <f>SUM(D54:N54)</f>
        <v>39</v>
      </c>
      <c r="P54" s="5">
        <f>O54-MIN(D54:N54)-SMALL(D54:N54,2)</f>
        <v>39</v>
      </c>
      <c r="Q54" s="2" t="str">
        <f>IF(COUNTIF(D54:N54,"&gt;0")&gt;=4,"TAK","NIE")</f>
        <v>NIE</v>
      </c>
      <c r="R54" s="11" t="str">
        <f>IF(Q54="TAK",MAX(R$12:R53)+1,"Nieklasyfikowana")</f>
        <v>Nieklasyfikowana</v>
      </c>
    </row>
    <row r="55" spans="1:17" ht="12.75">
      <c r="A55" s="1">
        <v>40</v>
      </c>
      <c r="B55" t="s">
        <v>54</v>
      </c>
      <c r="C55" t="s">
        <v>12</v>
      </c>
      <c r="D55">
        <v>0</v>
      </c>
      <c r="E55">
        <v>36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8">
        <f>SUM(D55:N55)</f>
        <v>36</v>
      </c>
      <c r="P55" s="5">
        <f>O55-MIN(D55:N55)-SMALL(D55:N55,2)</f>
        <v>36</v>
      </c>
      <c r="Q55" s="2" t="str">
        <f>IF(COUNTIF(D55:N55,"&gt;0")&gt;=4,"TAK","NIE")</f>
        <v>NIE</v>
      </c>
    </row>
    <row r="56" spans="1:17" ht="12.75">
      <c r="A56" s="1">
        <v>41</v>
      </c>
      <c r="B56" t="s">
        <v>30</v>
      </c>
      <c r="C56" t="s">
        <v>16</v>
      </c>
      <c r="D56" s="3">
        <v>0</v>
      </c>
      <c r="E56">
        <v>0</v>
      </c>
      <c r="F56" s="3">
        <v>0</v>
      </c>
      <c r="G56" s="3">
        <v>35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8">
        <f>SUM(D56:N56)</f>
        <v>35</v>
      </c>
      <c r="P56" s="5">
        <f>O56-MIN(D56:N56)-SMALL(D56:N56,2)</f>
        <v>35</v>
      </c>
      <c r="Q56" s="2" t="str">
        <f>IF(COUNTIF(D56:N56,"&gt;0")&gt;=4,"TAK","NIE")</f>
        <v>NIE</v>
      </c>
    </row>
    <row r="57" spans="1:18" ht="12.75">
      <c r="A57" s="1">
        <v>42</v>
      </c>
      <c r="B57" t="s">
        <v>63</v>
      </c>
      <c r="C57" t="s">
        <v>20</v>
      </c>
      <c r="D57">
        <v>0</v>
      </c>
      <c r="E57">
        <v>0</v>
      </c>
      <c r="F57">
        <v>35</v>
      </c>
      <c r="G57">
        <v>0</v>
      </c>
      <c r="H57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8">
        <f>SUM(D57:N57)</f>
        <v>35</v>
      </c>
      <c r="P57" s="5">
        <f>O57-MIN(D57:N57)-SMALL(D57:N57,2)</f>
        <v>35</v>
      </c>
      <c r="Q57" s="2" t="str">
        <f>IF(COUNTIF(D57:N57,"&gt;0")&gt;=4,"TAK","NIE")</f>
        <v>NIE</v>
      </c>
      <c r="R57" s="11" t="str">
        <f>IF(Q57="TAK",MAX(R$12:R56)+1,"Nieklasyfikowana")</f>
        <v>Nieklasyfikowana</v>
      </c>
    </row>
    <row r="58" spans="1:17" ht="12.75">
      <c r="A58" s="1">
        <v>43</v>
      </c>
      <c r="B58" s="4" t="s">
        <v>15</v>
      </c>
      <c r="C58" t="s">
        <v>12</v>
      </c>
      <c r="D58" s="3">
        <v>0</v>
      </c>
      <c r="E58">
        <v>33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8">
        <f>SUM(D58:N58)</f>
        <v>33</v>
      </c>
      <c r="P58" s="5">
        <f>O58-MIN(D58:N58)-SMALL(D58:N58,2)</f>
        <v>33</v>
      </c>
      <c r="Q58" s="2" t="str">
        <f>IF(COUNTIF(D58:N58,"&gt;0")&gt;=4,"TAK","NIE")</f>
        <v>NIE</v>
      </c>
    </row>
    <row r="59" spans="1:18" ht="12.75">
      <c r="A59" s="1">
        <v>44</v>
      </c>
      <c r="B59" t="s">
        <v>71</v>
      </c>
      <c r="C59" t="s">
        <v>73</v>
      </c>
      <c r="D59">
        <v>0</v>
      </c>
      <c r="E59">
        <v>0</v>
      </c>
      <c r="F59">
        <v>0</v>
      </c>
      <c r="G59">
        <v>0</v>
      </c>
      <c r="H59">
        <v>30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8">
        <f>SUM(D59:N59)</f>
        <v>30</v>
      </c>
      <c r="P59" s="5">
        <f>O59-MIN(D59:N59)-SMALL(D59:N59,2)</f>
        <v>30</v>
      </c>
      <c r="Q59" s="2" t="str">
        <f>IF(COUNTIF(D59:N59,"&gt;0")&gt;=4,"TAK","NIE")</f>
        <v>NIE</v>
      </c>
      <c r="R59" s="11"/>
    </row>
    <row r="60" spans="1:17" ht="12.75">
      <c r="A60" s="1">
        <v>45</v>
      </c>
      <c r="B60" s="4" t="s">
        <v>13</v>
      </c>
      <c r="C60" t="s">
        <v>12</v>
      </c>
      <c r="D60" s="3">
        <v>0</v>
      </c>
      <c r="E60">
        <v>30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8">
        <f>SUM(D60:N60)</f>
        <v>30</v>
      </c>
      <c r="P60" s="5">
        <f>O60-MIN(D60:N60)-SMALL(D60:N60,2)</f>
        <v>30</v>
      </c>
      <c r="Q60" s="2" t="str">
        <f>IF(COUNTIF(D60:N60,"&gt;0")&gt;=4,"TAK","NIE")</f>
        <v>NIE</v>
      </c>
    </row>
    <row r="61" spans="1:18" ht="12.75">
      <c r="A61" s="1">
        <v>46</v>
      </c>
      <c r="B61" t="s">
        <v>80</v>
      </c>
      <c r="C61" t="s">
        <v>81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27.5</v>
      </c>
      <c r="K61" s="3">
        <v>0</v>
      </c>
      <c r="L61" s="3">
        <v>0</v>
      </c>
      <c r="M61" s="3">
        <v>0</v>
      </c>
      <c r="N61" s="3">
        <v>0</v>
      </c>
      <c r="O61" s="18">
        <f>SUM(D61:N61)</f>
        <v>27.5</v>
      </c>
      <c r="P61" s="5">
        <f>O61-MIN(D61:N61)-SMALL(D61:N61,2)</f>
        <v>27.5</v>
      </c>
      <c r="Q61" s="2" t="str">
        <f>IF(COUNTIF(D61:N61,"&gt;0")&gt;=4,"TAK","NIE")</f>
        <v>NIE</v>
      </c>
      <c r="R61" s="11" t="str">
        <f>IF(Q61="TAK",MAX(R$12:R60)+1,"Nieklasyfikowana")</f>
        <v>Nieklasyfikowana</v>
      </c>
    </row>
    <row r="62" spans="1:18" ht="12.75">
      <c r="A62" s="1">
        <v>47</v>
      </c>
      <c r="B62" t="s">
        <v>114</v>
      </c>
      <c r="C62" t="s">
        <v>112</v>
      </c>
      <c r="D62" s="3">
        <v>0</v>
      </c>
      <c r="E62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24</v>
      </c>
      <c r="M62" s="3">
        <v>0</v>
      </c>
      <c r="N62" s="3">
        <v>0</v>
      </c>
      <c r="O62" s="18">
        <f>SUM(D62:N62)</f>
        <v>24</v>
      </c>
      <c r="P62" s="5">
        <f>O62-MIN(D62:N62)-SMALL(D62:N62,2)</f>
        <v>24</v>
      </c>
      <c r="Q62" s="2" t="str">
        <f>IF(COUNTIF(D62:N62,"&gt;0")&gt;=4,"TAK","NIE")</f>
        <v>NIE</v>
      </c>
      <c r="R62" s="11" t="str">
        <f>IF(Q62="TAK",MAX(R$12:R61)+1,"Nieklasyfikowana")</f>
        <v>Nieklasyfikowana</v>
      </c>
    </row>
    <row r="63" spans="1:18" ht="12.75">
      <c r="A63" s="1">
        <v>48</v>
      </c>
      <c r="B63" s="4" t="s">
        <v>11</v>
      </c>
      <c r="C63" t="s">
        <v>12</v>
      </c>
      <c r="D63" s="3">
        <v>0</v>
      </c>
      <c r="E63">
        <v>22.5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8">
        <f>SUM(D63:N63)</f>
        <v>22.5</v>
      </c>
      <c r="P63" s="5">
        <f>O63-MIN(D63:N63)-SMALL(D63:N63,2)</f>
        <v>22.5</v>
      </c>
      <c r="Q63" s="2" t="str">
        <f>IF(COUNTIF(D63:N63,"&gt;0")&gt;=4,"TAK","NIE")</f>
        <v>NIE</v>
      </c>
      <c r="R63" s="11" t="str">
        <f>IF(Q63="TAK",MAX(R$12:R62)+1,"Nieklasyfikowana")</f>
        <v>Nieklasyfikowana</v>
      </c>
    </row>
    <row r="64" spans="1:18" ht="12.75">
      <c r="A64" s="1">
        <v>49</v>
      </c>
      <c r="B64" t="s">
        <v>66</v>
      </c>
      <c r="C64" t="s">
        <v>20</v>
      </c>
      <c r="D64">
        <v>0</v>
      </c>
      <c r="E64">
        <v>0</v>
      </c>
      <c r="F64">
        <v>0</v>
      </c>
      <c r="G64">
        <v>21</v>
      </c>
      <c r="H64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8">
        <f>SUM(D64:N64)</f>
        <v>21</v>
      </c>
      <c r="P64" s="5">
        <f>O64-MIN(D64:N64)-SMALL(D64:N64,2)</f>
        <v>21</v>
      </c>
      <c r="Q64" s="2" t="str">
        <f>IF(COUNTIF(D64:N64,"&gt;0")&gt;=4,"TAK","NIE")</f>
        <v>NIE</v>
      </c>
      <c r="R64" s="11" t="str">
        <f>IF(Q64="TAK",MAX(R$12:R63)+1,"Nieklasyfikowana")</f>
        <v>Nieklasyfikowana</v>
      </c>
    </row>
    <row r="65" spans="1:17" ht="12.75">
      <c r="A65" s="1">
        <v>50</v>
      </c>
      <c r="B65" t="s">
        <v>115</v>
      </c>
      <c r="C65" t="s">
        <v>113</v>
      </c>
      <c r="D65" s="3">
        <v>0</v>
      </c>
      <c r="E65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21</v>
      </c>
      <c r="M65" s="3">
        <v>0</v>
      </c>
      <c r="N65" s="3">
        <v>0</v>
      </c>
      <c r="O65" s="18">
        <f>SUM(D65:N65)</f>
        <v>21</v>
      </c>
      <c r="P65" s="5">
        <f>O65-MIN(D65:N65)-SMALL(D65:N65,2)</f>
        <v>21</v>
      </c>
      <c r="Q65" s="2" t="str">
        <f>IF(COUNTIF(D65:N65,"&gt;0")&gt;=4,"TAK","NIE")</f>
        <v>NIE</v>
      </c>
    </row>
    <row r="66" spans="1:17" ht="12.75">
      <c r="A66" s="1">
        <v>51</v>
      </c>
      <c r="B66" t="s">
        <v>101</v>
      </c>
      <c r="C66" t="s">
        <v>102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20</v>
      </c>
      <c r="L66" s="3">
        <v>0</v>
      </c>
      <c r="M66" s="3">
        <v>0</v>
      </c>
      <c r="N66" s="3">
        <v>0</v>
      </c>
      <c r="O66" s="18">
        <f>SUM(D66:N66)</f>
        <v>20</v>
      </c>
      <c r="P66" s="5">
        <f>O66-MIN(D66:N66)-SMALL(D66:N66,2)</f>
        <v>20</v>
      </c>
      <c r="Q66" s="2" t="str">
        <f>IF(COUNTIF(D66:N66,"&gt;0")&gt;=4,"TAK","NIE")</f>
        <v>NIE</v>
      </c>
    </row>
    <row r="67" spans="1:18" ht="12.75">
      <c r="A67" s="1">
        <v>52</v>
      </c>
      <c r="B67" t="s">
        <v>67</v>
      </c>
      <c r="C67" t="s">
        <v>20</v>
      </c>
      <c r="D67">
        <v>0</v>
      </c>
      <c r="E67">
        <v>0</v>
      </c>
      <c r="F67">
        <v>0</v>
      </c>
      <c r="G67">
        <v>18</v>
      </c>
      <c r="H67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8">
        <f>SUM(D67:N67)</f>
        <v>18</v>
      </c>
      <c r="P67" s="5">
        <f>O67-MIN(D67:N67)-SMALL(D67:N67,2)</f>
        <v>18</v>
      </c>
      <c r="Q67" s="2" t="str">
        <f>IF(COUNTIF(D67:N67,"&gt;0")&gt;=4,"TAK","NIE")</f>
        <v>NIE</v>
      </c>
      <c r="R67" s="11"/>
    </row>
    <row r="68" spans="1:17" ht="12.75">
      <c r="A68" s="1">
        <v>53</v>
      </c>
      <c r="B68" t="s">
        <v>82</v>
      </c>
      <c r="C68" t="s">
        <v>81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18</v>
      </c>
      <c r="K68" s="3">
        <v>0</v>
      </c>
      <c r="L68" s="3">
        <v>0</v>
      </c>
      <c r="M68" s="3">
        <v>0</v>
      </c>
      <c r="N68" s="3">
        <v>0</v>
      </c>
      <c r="O68" s="18">
        <f>SUM(D68:N68)</f>
        <v>18</v>
      </c>
      <c r="P68" s="5">
        <f>O68-MIN(D68:N68)-SMALL(D68:N68,2)</f>
        <v>18</v>
      </c>
      <c r="Q68" s="2" t="str">
        <f>IF(COUNTIF(D68:N68,"&gt;0")&gt;=4,"TAK","NIE")</f>
        <v>NIE</v>
      </c>
    </row>
    <row r="69" spans="1:18" ht="12.75">
      <c r="A69" s="1">
        <v>54</v>
      </c>
      <c r="B69" t="s">
        <v>125</v>
      </c>
      <c r="C69" t="s">
        <v>124</v>
      </c>
      <c r="D69" s="3">
        <v>0</v>
      </c>
      <c r="E69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18</v>
      </c>
      <c r="O69" s="18">
        <f>SUM(D69:N69)</f>
        <v>18</v>
      </c>
      <c r="P69" s="5">
        <f>O69-MIN(D69:N69)-SMALL(D69:N69,2)</f>
        <v>18</v>
      </c>
      <c r="Q69" s="2" t="str">
        <f>IF(COUNTIF(D69:N69,"&gt;0")&gt;=4,"TAK","NIE")</f>
        <v>NIE</v>
      </c>
      <c r="R69" s="11"/>
    </row>
    <row r="70" spans="1:18" ht="12.75">
      <c r="A70" s="1">
        <v>55</v>
      </c>
      <c r="B70" t="s">
        <v>55</v>
      </c>
      <c r="C70" t="s">
        <v>56</v>
      </c>
      <c r="D70">
        <v>0</v>
      </c>
      <c r="E70">
        <v>16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8">
        <f>SUM(D70:N70)</f>
        <v>16</v>
      </c>
      <c r="P70" s="5">
        <f>O70-MIN(D70:N70)-SMALL(D70:N70,2)</f>
        <v>16</v>
      </c>
      <c r="Q70" s="2" t="str">
        <f>IF(COUNTIF(D70:N70,"&gt;0")&gt;=4,"TAK","NIE")</f>
        <v>NIE</v>
      </c>
      <c r="R70" s="11"/>
    </row>
    <row r="71" spans="1:18" ht="12.75">
      <c r="A71" s="1">
        <v>56</v>
      </c>
      <c r="B71" t="s">
        <v>83</v>
      </c>
      <c r="C71" t="s">
        <v>84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16</v>
      </c>
      <c r="K71" s="3">
        <v>0</v>
      </c>
      <c r="L71" s="3">
        <v>0</v>
      </c>
      <c r="M71" s="3">
        <v>0</v>
      </c>
      <c r="N71" s="3">
        <v>0</v>
      </c>
      <c r="O71" s="18">
        <f>SUM(D71:N71)</f>
        <v>16</v>
      </c>
      <c r="P71" s="5">
        <f>O71-MIN(D71:N71)-SMALL(D71:N71,2)</f>
        <v>16</v>
      </c>
      <c r="Q71" s="2" t="str">
        <f>IF(COUNTIF(D71:N71,"&gt;0")&gt;=4,"TAK","NIE")</f>
        <v>NIE</v>
      </c>
      <c r="R71" s="11"/>
    </row>
    <row r="72" spans="1:18" ht="12.75">
      <c r="A72" s="1">
        <v>57</v>
      </c>
      <c r="B72" t="s">
        <v>68</v>
      </c>
      <c r="C72" t="s">
        <v>58</v>
      </c>
      <c r="D72">
        <v>0</v>
      </c>
      <c r="E72">
        <v>0</v>
      </c>
      <c r="F72">
        <v>0</v>
      </c>
      <c r="G72">
        <v>15</v>
      </c>
      <c r="H72">
        <v>0</v>
      </c>
      <c r="I72">
        <v>0</v>
      </c>
      <c r="J72">
        <v>0</v>
      </c>
      <c r="K72">
        <v>0</v>
      </c>
      <c r="L72" s="3">
        <v>0</v>
      </c>
      <c r="M72" s="3">
        <v>0</v>
      </c>
      <c r="N72" s="3">
        <v>0</v>
      </c>
      <c r="O72" s="18">
        <f>SUM(D72:N72)</f>
        <v>15</v>
      </c>
      <c r="P72" s="5">
        <f>O72-MIN(D72:N72)-SMALL(D72:N72,2)</f>
        <v>15</v>
      </c>
      <c r="Q72" s="2" t="str">
        <f>IF(COUNTIF(D72:N72,"&gt;0")&gt;=4,"TAK","NIE")</f>
        <v>NIE</v>
      </c>
      <c r="R72" s="11"/>
    </row>
    <row r="73" spans="1:18" ht="12.75">
      <c r="A73" s="1">
        <v>58</v>
      </c>
      <c r="B73" t="s">
        <v>116</v>
      </c>
      <c r="C73" t="s">
        <v>112</v>
      </c>
      <c r="D73" s="3">
        <v>0</v>
      </c>
      <c r="E7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15</v>
      </c>
      <c r="M73" s="3">
        <v>0</v>
      </c>
      <c r="N73" s="3">
        <v>0</v>
      </c>
      <c r="O73" s="18">
        <f>SUM(D73:N73)</f>
        <v>15</v>
      </c>
      <c r="P73" s="5">
        <f>O73-MIN(D73:N73)-SMALL(D73:N73,2)</f>
        <v>15</v>
      </c>
      <c r="Q73" s="2" t="str">
        <f>IF(COUNTIF(D73:N73,"&gt;0")&gt;=4,"TAK","NIE")</f>
        <v>NIE</v>
      </c>
      <c r="R73" s="11"/>
    </row>
    <row r="74" spans="1:18" ht="12.75">
      <c r="A74" s="1">
        <v>59</v>
      </c>
      <c r="B74" t="s">
        <v>72</v>
      </c>
      <c r="C74" t="s">
        <v>33</v>
      </c>
      <c r="D74">
        <v>0</v>
      </c>
      <c r="E74">
        <v>0</v>
      </c>
      <c r="F74">
        <v>0</v>
      </c>
      <c r="G74">
        <v>0</v>
      </c>
      <c r="H74">
        <v>14</v>
      </c>
      <c r="I74">
        <v>0</v>
      </c>
      <c r="J74">
        <v>0</v>
      </c>
      <c r="K74">
        <v>0</v>
      </c>
      <c r="L74" s="3">
        <v>0</v>
      </c>
      <c r="M74" s="3">
        <v>0</v>
      </c>
      <c r="N74" s="3">
        <v>0</v>
      </c>
      <c r="O74" s="18">
        <f>SUM(D74:N74)</f>
        <v>14</v>
      </c>
      <c r="P74" s="5">
        <f>O74-MIN(D74:N74)-SMALL(D74:N74,2)</f>
        <v>14</v>
      </c>
      <c r="Q74" s="2" t="str">
        <f>IF(COUNTIF(D74:N74,"&gt;0")&gt;=4,"TAK","NIE")</f>
        <v>NIE</v>
      </c>
      <c r="R74" s="11"/>
    </row>
    <row r="75" spans="1:18" ht="12.75">
      <c r="A75" s="1">
        <v>60</v>
      </c>
      <c r="B75" t="s">
        <v>50</v>
      </c>
      <c r="C75" t="s">
        <v>52</v>
      </c>
      <c r="D75">
        <v>13</v>
      </c>
      <c r="E75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8">
        <f>SUM(D75:N75)</f>
        <v>13</v>
      </c>
      <c r="P75" s="5">
        <f>O75-MIN(D75:N75)-SMALL(D75:N75,2)</f>
        <v>13</v>
      </c>
      <c r="Q75" s="2" t="str">
        <f>IF(COUNTIF(D75:N75,"&gt;0")&gt;=4,"TAK","NIE")</f>
        <v>NIE</v>
      </c>
      <c r="R75" s="11"/>
    </row>
    <row r="76" spans="1:18" ht="12.75">
      <c r="A76" s="1">
        <v>61</v>
      </c>
      <c r="B76" t="s">
        <v>103</v>
      </c>
      <c r="C76" t="s">
        <v>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12</v>
      </c>
      <c r="L76" s="3">
        <v>0</v>
      </c>
      <c r="M76" s="3">
        <v>0</v>
      </c>
      <c r="N76" s="3">
        <v>0</v>
      </c>
      <c r="O76" s="18">
        <f>SUM(D76:N76)</f>
        <v>12</v>
      </c>
      <c r="P76" s="5">
        <f>O76-MIN(D76:N76)-SMALL(D76:N76,2)</f>
        <v>12</v>
      </c>
      <c r="Q76" s="2" t="str">
        <f>IF(COUNTIF(D76:N76,"&gt;0")&gt;=4,"TAK","NIE")</f>
        <v>NIE</v>
      </c>
      <c r="R76" s="11"/>
    </row>
    <row r="77" spans="1:18" ht="12.75">
      <c r="A77" s="1">
        <v>62</v>
      </c>
      <c r="B77" t="s">
        <v>31</v>
      </c>
      <c r="C77" t="s">
        <v>16</v>
      </c>
      <c r="D77" s="3">
        <v>0</v>
      </c>
      <c r="E77">
        <v>0</v>
      </c>
      <c r="F77" s="3">
        <v>0</v>
      </c>
      <c r="G77" s="3">
        <v>10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8">
        <f>SUM(D77:N77)</f>
        <v>10</v>
      </c>
      <c r="P77" s="5">
        <f>O77-MIN(D77:N77)-SMALL(D77:N77,2)</f>
        <v>10</v>
      </c>
      <c r="Q77" s="2" t="str">
        <f>IF(COUNTIF(D77:N77,"&gt;0")&gt;=4,"TAK","NIE")</f>
        <v>NIE</v>
      </c>
      <c r="R77" s="11"/>
    </row>
    <row r="78" spans="1:18" ht="12.75">
      <c r="A78" s="1">
        <v>63</v>
      </c>
      <c r="B78" t="s">
        <v>104</v>
      </c>
      <c r="C78" t="s">
        <v>97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8</v>
      </c>
      <c r="L78" s="3">
        <v>0</v>
      </c>
      <c r="M78" s="3">
        <v>0</v>
      </c>
      <c r="N78" s="3">
        <v>0</v>
      </c>
      <c r="O78" s="18">
        <f>SUM(D78:N78)</f>
        <v>8</v>
      </c>
      <c r="P78" s="5">
        <f>O78-MIN(D78:N78)-SMALL(D78:N78,2)</f>
        <v>8</v>
      </c>
      <c r="Q78" s="2" t="str">
        <f>IF(COUNTIF(D78:N78,"&gt;0")&gt;=4,"TAK","NIE")</f>
        <v>NIE</v>
      </c>
      <c r="R78" s="11"/>
    </row>
    <row r="79" spans="1:18" ht="12.75">
      <c r="A79" s="1">
        <v>64</v>
      </c>
      <c r="B79" t="s">
        <v>126</v>
      </c>
      <c r="C79" t="s">
        <v>127</v>
      </c>
      <c r="D79" s="3">
        <v>0</v>
      </c>
      <c r="E79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8</v>
      </c>
      <c r="O79" s="18">
        <f>SUM(D79:N79)</f>
        <v>8</v>
      </c>
      <c r="P79" s="5">
        <f>O79-MIN(D79:N79)-SMALL(D79:N79,2)</f>
        <v>8</v>
      </c>
      <c r="Q79" s="2" t="str">
        <f>IF(COUNTIF(D79:N79,"&gt;0")&gt;=4,"TAK","NIE")</f>
        <v>NIE</v>
      </c>
      <c r="R79" s="11"/>
    </row>
    <row r="80" spans="1:18" ht="12.75">
      <c r="A80" s="1">
        <v>65</v>
      </c>
      <c r="B80" t="s">
        <v>57</v>
      </c>
      <c r="C80" t="s">
        <v>12</v>
      </c>
      <c r="D80">
        <v>0</v>
      </c>
      <c r="E80">
        <v>7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8">
        <f>SUM(D80:N80)</f>
        <v>7</v>
      </c>
      <c r="P80" s="5">
        <f>O80-MIN(D80:N80)-SMALL(D80:N80,2)</f>
        <v>7</v>
      </c>
      <c r="Q80" s="2" t="str">
        <f>IF(COUNTIF(D80:N80,"&gt;0")&gt;=4,"TAK","NIE")</f>
        <v>NIE</v>
      </c>
      <c r="R80" s="11"/>
    </row>
    <row r="81" spans="1:18" ht="12.75">
      <c r="A81" s="1">
        <v>66</v>
      </c>
      <c r="B81" t="s">
        <v>77</v>
      </c>
      <c r="C81" t="s">
        <v>58</v>
      </c>
      <c r="D81">
        <v>0</v>
      </c>
      <c r="E81">
        <v>0</v>
      </c>
      <c r="F81">
        <v>0</v>
      </c>
      <c r="G81">
        <v>6</v>
      </c>
      <c r="H81">
        <v>0</v>
      </c>
      <c r="I81">
        <v>0</v>
      </c>
      <c r="J81">
        <v>0</v>
      </c>
      <c r="K81">
        <v>0</v>
      </c>
      <c r="L81" s="3">
        <v>0</v>
      </c>
      <c r="M81" s="3">
        <v>0</v>
      </c>
      <c r="N81" s="3">
        <v>0</v>
      </c>
      <c r="O81" s="18">
        <f>SUM(D81:N81)</f>
        <v>6</v>
      </c>
      <c r="P81" s="5">
        <f>O81-MIN(D81:N81)-SMALL(D81:N81,2)</f>
        <v>6</v>
      </c>
      <c r="Q81" s="2" t="str">
        <f>IF(COUNTIF(D81:N81,"&gt;0")&gt;=4,"TAK","NIE")</f>
        <v>NIE</v>
      </c>
      <c r="R81" s="11"/>
    </row>
    <row r="82" spans="1:18" ht="12.75">
      <c r="A82" s="1">
        <v>67</v>
      </c>
      <c r="B82" t="s">
        <v>51</v>
      </c>
      <c r="C82" t="s">
        <v>52</v>
      </c>
      <c r="D82">
        <v>6</v>
      </c>
      <c r="E82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8">
        <f>SUM(D82:N82)</f>
        <v>6</v>
      </c>
      <c r="P82" s="5">
        <f>O82-MIN(D82:N82)-SMALL(D82:N82,2)</f>
        <v>6</v>
      </c>
      <c r="Q82" s="2" t="str">
        <f>IF(COUNTIF(D82:N82,"&gt;0")&gt;=4,"TAK","NIE")</f>
        <v>NIE</v>
      </c>
      <c r="R82" s="11"/>
    </row>
    <row r="83" spans="1:18" ht="12.75">
      <c r="A83" s="1">
        <v>68</v>
      </c>
      <c r="B83" t="s">
        <v>105</v>
      </c>
      <c r="C83" t="s">
        <v>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3.5</v>
      </c>
      <c r="L83" s="3">
        <v>0</v>
      </c>
      <c r="M83" s="3">
        <v>0</v>
      </c>
      <c r="N83" s="3">
        <v>0</v>
      </c>
      <c r="O83" s="18">
        <f>SUM(D83:N83)</f>
        <v>3.5</v>
      </c>
      <c r="P83" s="5">
        <f>O83-MIN(D83:N83)-SMALL(D83:N83,2)</f>
        <v>3.5</v>
      </c>
      <c r="Q83" s="2" t="str">
        <f>IF(COUNTIF(D83:N83,"&gt;0")&gt;=4,"TAK","NIE")</f>
        <v>NIE</v>
      </c>
      <c r="R83" s="11"/>
    </row>
    <row r="84" spans="1:18" ht="12.75">
      <c r="A84" s="1">
        <v>69</v>
      </c>
      <c r="B84" t="s">
        <v>69</v>
      </c>
      <c r="C84" t="s">
        <v>58</v>
      </c>
      <c r="D84">
        <v>0</v>
      </c>
      <c r="E84">
        <v>0</v>
      </c>
      <c r="F84">
        <v>0</v>
      </c>
      <c r="G84">
        <v>3</v>
      </c>
      <c r="H84">
        <v>0</v>
      </c>
      <c r="I84">
        <v>0</v>
      </c>
      <c r="J84">
        <v>0</v>
      </c>
      <c r="K84">
        <v>0</v>
      </c>
      <c r="L84" s="3">
        <v>0</v>
      </c>
      <c r="M84" s="3">
        <v>0</v>
      </c>
      <c r="N84" s="3">
        <v>0</v>
      </c>
      <c r="O84" s="18">
        <f>SUM(D84:N84)</f>
        <v>3</v>
      </c>
      <c r="P84" s="5">
        <f>O84-MIN(D84:N84)-SMALL(D84:N84,2)</f>
        <v>3</v>
      </c>
      <c r="Q84" s="2" t="str">
        <f>IF(COUNTIF(D84:N84,"&gt;0")&gt;=4,"TAK","NIE")</f>
        <v>NIE</v>
      </c>
      <c r="R84" s="11"/>
    </row>
    <row r="85" spans="1:18" ht="12.75">
      <c r="A85" s="1">
        <v>70</v>
      </c>
      <c r="B85" t="s">
        <v>70</v>
      </c>
      <c r="C85" t="s">
        <v>58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  <c r="L85" s="3">
        <v>0</v>
      </c>
      <c r="M85" s="3">
        <v>0</v>
      </c>
      <c r="N85">
        <v>0</v>
      </c>
      <c r="O85" s="18">
        <f>SUM(D85:N85)</f>
        <v>1</v>
      </c>
      <c r="P85" s="5">
        <f>O85-MIN(D85:N85)-SMALL(D85:N85,2)</f>
        <v>1</v>
      </c>
      <c r="Q85" s="2" t="str">
        <f>IF(COUNTIF(D85:N85,"&gt;0")&gt;=4,"TAK","NIE")</f>
        <v>NIE</v>
      </c>
      <c r="R85" s="11"/>
    </row>
    <row r="86" spans="4:18" ht="12.75">
      <c r="D86" s="3"/>
      <c r="F86" s="3"/>
      <c r="G86" s="3"/>
      <c r="H86" s="3"/>
      <c r="L86" s="3"/>
      <c r="M86" s="3"/>
      <c r="N86" s="3"/>
      <c r="O86" s="18"/>
      <c r="Q86" s="2"/>
      <c r="R86" s="11"/>
    </row>
    <row r="87" spans="4:18" ht="12.75">
      <c r="D87" s="3"/>
      <c r="F87" s="3"/>
      <c r="G87" s="3"/>
      <c r="H87" s="3"/>
      <c r="I87" s="3"/>
      <c r="J87" s="3"/>
      <c r="K87" s="3"/>
      <c r="L87" s="3"/>
      <c r="M87" s="3"/>
      <c r="N87" s="3"/>
      <c r="O87" s="18"/>
      <c r="Q87" s="2"/>
      <c r="R87" s="11"/>
    </row>
    <row r="88" spans="4:18" ht="12.75">
      <c r="D88" s="3"/>
      <c r="F88" s="3"/>
      <c r="G88" s="3"/>
      <c r="H88" s="3"/>
      <c r="I88" s="3"/>
      <c r="J88" s="3"/>
      <c r="K88" s="3"/>
      <c r="L88" s="3"/>
      <c r="M88" s="3"/>
      <c r="N88" s="3"/>
      <c r="O88" s="18"/>
      <c r="Q88" s="2"/>
      <c r="R88" s="11"/>
    </row>
    <row r="89" spans="4:18" ht="12.75">
      <c r="D89" s="3"/>
      <c r="F89" s="3"/>
      <c r="G89" s="3"/>
      <c r="H89" s="3"/>
      <c r="I89" s="3"/>
      <c r="J89" s="3"/>
      <c r="K89" s="3"/>
      <c r="L89" s="3"/>
      <c r="M89" s="3"/>
      <c r="N89" s="3"/>
      <c r="O89" s="18"/>
      <c r="Q89" s="2"/>
      <c r="R89" s="11"/>
    </row>
    <row r="90" spans="4:18" ht="12.75">
      <c r="D90" s="3"/>
      <c r="F90" s="3"/>
      <c r="G90" s="3"/>
      <c r="H90" s="3"/>
      <c r="I90" s="3"/>
      <c r="J90" s="3"/>
      <c r="K90" s="3"/>
      <c r="L90" s="3"/>
      <c r="M90" s="3"/>
      <c r="N90" s="3"/>
      <c r="O90" s="18"/>
      <c r="Q90" s="2"/>
      <c r="R90" s="11"/>
    </row>
    <row r="91" spans="4:18" ht="12.75">
      <c r="D91" s="3"/>
      <c r="F91" s="3"/>
      <c r="G91" s="3"/>
      <c r="H91" s="3"/>
      <c r="I91" s="3"/>
      <c r="J91" s="3"/>
      <c r="K91" s="3"/>
      <c r="L91" s="3"/>
      <c r="M91" s="3"/>
      <c r="N91" s="3"/>
      <c r="O91" s="18"/>
      <c r="Q91" s="2"/>
      <c r="R91" s="11"/>
    </row>
  </sheetData>
  <sheetProtection/>
  <mergeCells count="13">
    <mergeCell ref="B13:C13"/>
    <mergeCell ref="B11:C11"/>
    <mergeCell ref="B6:C6"/>
    <mergeCell ref="B7:C7"/>
    <mergeCell ref="B8:C8"/>
    <mergeCell ref="B9:C9"/>
    <mergeCell ref="B10:C10"/>
    <mergeCell ref="D6:R6"/>
    <mergeCell ref="B3:C3"/>
    <mergeCell ref="B4:C4"/>
    <mergeCell ref="B5:C5"/>
    <mergeCell ref="D3:R3"/>
    <mergeCell ref="D4:R4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Mirosław</cp:lastModifiedBy>
  <cp:lastPrinted>2008-11-23T15:34:59Z</cp:lastPrinted>
  <dcterms:created xsi:type="dcterms:W3CDTF">2009-06-03T15:14:24Z</dcterms:created>
  <dcterms:modified xsi:type="dcterms:W3CDTF">2011-12-13T20:10:35Z</dcterms:modified>
  <cp:category/>
  <cp:version/>
  <cp:contentType/>
  <cp:contentStatus/>
</cp:coreProperties>
</file>