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64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<sst xmlns="http://schemas.openxmlformats.org/spreadsheetml/2006/main" count="239" uniqueCount="183">
  <si>
    <t>Klasyfikacja OPEN</t>
  </si>
  <si>
    <t>Lp.</t>
  </si>
  <si>
    <t>Nazwisko i imię</t>
  </si>
  <si>
    <t>Klub</t>
  </si>
  <si>
    <t>Praszak Michał</t>
  </si>
  <si>
    <t>Drakon SKOK Chmiel. Lublin</t>
  </si>
  <si>
    <t>Start Lublin</t>
  </si>
  <si>
    <t>Mirosław Michał</t>
  </si>
  <si>
    <t>Cymbała Ireneusz</t>
  </si>
  <si>
    <t>Krężnica Jara</t>
  </si>
  <si>
    <t>Dymek Łukasz</t>
  </si>
  <si>
    <t>Orlęta Radzyń Podl.</t>
  </si>
  <si>
    <t>Lublin</t>
  </si>
  <si>
    <t>Stoma Paweł</t>
  </si>
  <si>
    <t>LUKS Lubartów</t>
  </si>
  <si>
    <t>Dzido Dawid</t>
  </si>
  <si>
    <t>Biłgoraj</t>
  </si>
  <si>
    <t>Litwiniec Andrzej</t>
  </si>
  <si>
    <t>Jaworski Albin</t>
  </si>
  <si>
    <t>BCK Biłgoraj</t>
  </si>
  <si>
    <t>Pyda Zbigniew</t>
  </si>
  <si>
    <t>MKS Start Lublin</t>
  </si>
  <si>
    <t>Siedlanowski Łukasz</t>
  </si>
  <si>
    <t>Dudziak Jan</t>
  </si>
  <si>
    <t>Opole Lubelskie</t>
  </si>
  <si>
    <t>S - Suma punktów</t>
  </si>
  <si>
    <t>S</t>
  </si>
  <si>
    <t>SO</t>
  </si>
  <si>
    <t>Lipski Tadeusz</t>
  </si>
  <si>
    <t>Start Radom</t>
  </si>
  <si>
    <t>AZS UMCS Lublin</t>
  </si>
  <si>
    <t>Lubartów</t>
  </si>
  <si>
    <t>Skrzymowski Tadeusz</t>
  </si>
  <si>
    <t>Rogoza Andrzej</t>
  </si>
  <si>
    <t>Kurlak Jakub</t>
  </si>
  <si>
    <t>Polkowski Piotr</t>
  </si>
  <si>
    <t>Litwiniec Zbigniew</t>
  </si>
  <si>
    <t>Pękała Adam</t>
  </si>
  <si>
    <t>Księski Zbigniew</t>
  </si>
  <si>
    <t>UKS Astra Leśniowice</t>
  </si>
  <si>
    <t>Szysz Mateusz</t>
  </si>
  <si>
    <t>Topolan Agata</t>
  </si>
  <si>
    <t>Łobejko Rafał</t>
  </si>
  <si>
    <t>Drakon Lublin</t>
  </si>
  <si>
    <t>Sygnał Chodel</t>
  </si>
  <si>
    <t>Warowny Marcin</t>
  </si>
  <si>
    <t>UMCS Lublin</t>
  </si>
  <si>
    <t>Frączek Dariusz</t>
  </si>
  <si>
    <t>Pietras Andrzej</t>
  </si>
  <si>
    <t>Tober Dariusz</t>
  </si>
  <si>
    <t>UKS Grom Krężnica Jara</t>
  </si>
  <si>
    <t>Ponikowski Dariusz</t>
  </si>
  <si>
    <t>Siwek Mateusz</t>
  </si>
  <si>
    <t>Dziuba Marcin</t>
  </si>
  <si>
    <t>Ikar Lublin</t>
  </si>
  <si>
    <t>Żelechów</t>
  </si>
  <si>
    <t>Trzpil Sławomir</t>
  </si>
  <si>
    <t>Topolan Paweł</t>
  </si>
  <si>
    <t>LUKS Tomasovia Tomaszów Lub.</t>
  </si>
  <si>
    <t>Probola Bartosz</t>
  </si>
  <si>
    <t>Gorzkiewicz Łukasz</t>
  </si>
  <si>
    <t>Probola Ryszard</t>
  </si>
  <si>
    <t>UKS Gim Dwójka Tomaszów Lub.</t>
  </si>
  <si>
    <t>Łuczka Szymon</t>
  </si>
  <si>
    <t>Pawelec Bartosz</t>
  </si>
  <si>
    <t>Hrubieszów</t>
  </si>
  <si>
    <t>Molenda Marcin</t>
  </si>
  <si>
    <t>Kurzępa Bartłomiej</t>
  </si>
  <si>
    <t>Zółkiewka</t>
  </si>
  <si>
    <t>Bolesta Wojciech</t>
  </si>
  <si>
    <t>Strzałka Jerzy</t>
  </si>
  <si>
    <t>Wróbel Dariusz</t>
  </si>
  <si>
    <t>SO - Suma z odrzuceniem  2 najgorszych wyników</t>
  </si>
  <si>
    <t>Miejsce - miejsce w klasyfikacji z uwzględnieniem powyższego warunku</t>
  </si>
  <si>
    <t>Miejsce</t>
  </si>
  <si>
    <t>Niedziela Mateusz</t>
  </si>
  <si>
    <t>1- Lubartów –11.12.2010</t>
  </si>
  <si>
    <t>2 – Chodel – 6.02.2011</t>
  </si>
  <si>
    <t>3 - Kock - 3.04.2011</t>
  </si>
  <si>
    <t>4 - Kąkolewnica - 10.04.2011</t>
  </si>
  <si>
    <t>6 - Kłoczew - 5.06.2011</t>
  </si>
  <si>
    <t>5 - Tomaszów Lub. - 28.05.2011</t>
  </si>
  <si>
    <t>7- Janów Lubelski - 19.06.2011</t>
  </si>
  <si>
    <t>Turowski Piotr</t>
  </si>
  <si>
    <t>Niewęgłowski Krzysztof</t>
  </si>
  <si>
    <t>Madej Jarosław</t>
  </si>
  <si>
    <t>Cracovia Kraków</t>
  </si>
  <si>
    <t>Stróżek Konrad</t>
  </si>
  <si>
    <t>Kurdziałek Paweł</t>
  </si>
  <si>
    <t>Bień Janusz</t>
  </si>
  <si>
    <t>AZS KUL Lublin</t>
  </si>
  <si>
    <t>Salamandra Robert</t>
  </si>
  <si>
    <t>Kolejarz Lublin</t>
  </si>
  <si>
    <t>Uściński Marek</t>
  </si>
  <si>
    <t>ULKS Niwka Łomazy</t>
  </si>
  <si>
    <t>Węgrzyniak Paweł</t>
  </si>
  <si>
    <t>MUKSz Gambit Międzyrzec Podl.</t>
  </si>
  <si>
    <t>Waszczuk Mariusz</t>
  </si>
  <si>
    <t>Górski Karol</t>
  </si>
  <si>
    <t>Krasuski Paweł</t>
  </si>
  <si>
    <t>Wesołowski Dawid</t>
  </si>
  <si>
    <t>Zawiślak Żaneta</t>
  </si>
  <si>
    <t>Kurdziałek Stanisław</t>
  </si>
  <si>
    <t>Topolan Krzysztof</t>
  </si>
  <si>
    <t>Umiński Krzysztof</t>
  </si>
  <si>
    <t>Tomasovia Tomaszów Lubelski</t>
  </si>
  <si>
    <t>Hacia Damian</t>
  </si>
  <si>
    <t>Gorzkiewicz Marta</t>
  </si>
  <si>
    <t>Pokarowski Maciej</t>
  </si>
  <si>
    <t>Baranowski Michał</t>
  </si>
  <si>
    <t>Suraj Adam</t>
  </si>
  <si>
    <t>SP Sióstr Urszulanek Lublin</t>
  </si>
  <si>
    <t>Zabandżała Wojciech</t>
  </si>
  <si>
    <t>Żabicki Michał</t>
  </si>
  <si>
    <t>Frączek Weronika</t>
  </si>
  <si>
    <t>Markowski Mateusz</t>
  </si>
  <si>
    <t>Bochniarz Katarzyna</t>
  </si>
  <si>
    <t>Łuczka Tadeusz</t>
  </si>
  <si>
    <t>Józefówka</t>
  </si>
  <si>
    <t>Kuźmicz Krystian</t>
  </si>
  <si>
    <t>Nadnarwianka Pułtusk</t>
  </si>
  <si>
    <t>Strzemiecki Zbigniew</t>
  </si>
  <si>
    <t>Polonia Warszawa</t>
  </si>
  <si>
    <t>Grzelak Artur</t>
  </si>
  <si>
    <t>Modus Warszawa</t>
  </si>
  <si>
    <t>Ciechoński Piotr</t>
  </si>
  <si>
    <t>MDK Radom</t>
  </si>
  <si>
    <t>Litwin Tomasz</t>
  </si>
  <si>
    <t>Radom</t>
  </si>
  <si>
    <t>Mąka Michał</t>
  </si>
  <si>
    <t>Bielecki Paweł</t>
  </si>
  <si>
    <t>Hetman Warszawa</t>
  </si>
  <si>
    <t>JKSz Jaworzno</t>
  </si>
  <si>
    <t>Łapaj Mateusz</t>
  </si>
  <si>
    <t>Khamitskiy Sergei</t>
  </si>
  <si>
    <t>Białoruś</t>
  </si>
  <si>
    <t>Matviychuk Andrei</t>
  </si>
  <si>
    <t>Ukraina</t>
  </si>
  <si>
    <t>Panchyshyn Taras</t>
  </si>
  <si>
    <t>Żądło Maciej</t>
  </si>
  <si>
    <t>Żądło Anna</t>
  </si>
  <si>
    <t>Góra Jan</t>
  </si>
  <si>
    <t>Jaćwież Suwałki</t>
  </si>
  <si>
    <t>8 - Białopole - 12.11.2011</t>
  </si>
  <si>
    <t>Golubka Petr</t>
  </si>
  <si>
    <t>Lwów</t>
  </si>
  <si>
    <t>Ustajanowicz Nazar</t>
  </si>
  <si>
    <t>Chowra Edward</t>
  </si>
  <si>
    <t>Savchuk Julia</t>
  </si>
  <si>
    <t>Król Mirosław</t>
  </si>
  <si>
    <t>Chełm</t>
  </si>
  <si>
    <t>Tarasiuk Sergiej</t>
  </si>
  <si>
    <t>Kowel</t>
  </si>
  <si>
    <t>Dawidiuk Stiepan</t>
  </si>
  <si>
    <t>Kobryń</t>
  </si>
  <si>
    <t>Martyniuk Ludmiła</t>
  </si>
  <si>
    <t>TMS Roszada Gliwice</t>
  </si>
  <si>
    <t>Kazubek Krzysztof</t>
  </si>
  <si>
    <t>&gt; 4 turn.</t>
  </si>
  <si>
    <t>&gt; 4 turn. - czy zawodnik uczestniczył w minimum 4 turniejów (wymóg regulaminowy)</t>
  </si>
  <si>
    <t>9 - Biłgoraj - 27.11.2011</t>
  </si>
  <si>
    <t>Juszczuk Grzegorz</t>
  </si>
  <si>
    <t>TKSz Tarnobrzeg</t>
  </si>
  <si>
    <t>Stoma Katarzyna</t>
  </si>
  <si>
    <t>Kyrychenko Mykola</t>
  </si>
  <si>
    <t>Kyrychenko Marian</t>
  </si>
  <si>
    <t>Dycha Mariusz</t>
  </si>
  <si>
    <t>Zwierzyniec</t>
  </si>
  <si>
    <t>10 - Lubartów 3.12.2011</t>
  </si>
  <si>
    <t>11 - Lublin - 11.12.2011</t>
  </si>
  <si>
    <t>Jarosiński Dariusz</t>
  </si>
  <si>
    <t>Mąka Marcin</t>
  </si>
  <si>
    <t>Pietraś Daniel</t>
  </si>
  <si>
    <t>Duk Leszek</t>
  </si>
  <si>
    <t>Radzyń Podlaski</t>
  </si>
  <si>
    <t>Lorkiewicz Ziemowit</t>
  </si>
  <si>
    <t>Świca Rafał</t>
  </si>
  <si>
    <t>Kraśnik</t>
  </si>
  <si>
    <t>Krzyżanowski Wojciech</t>
  </si>
  <si>
    <t>Krasowski Piotr</t>
  </si>
  <si>
    <t>Piątkowski Robert</t>
  </si>
  <si>
    <t>Puszkarski Piotr</t>
  </si>
  <si>
    <t>MOK 64 Biała Podlaska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</si>
</sst>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6">
    <font>
      <sz val="10"/>
      <name val="Arial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0" fontId="43" fillId="0" borderId="0" xfId="0" applyFont="1" applyAlignment="1">
      <alignment/>
    </xf>
    <xf numFmtId="0" fontId="42" fillId="0" borderId="0" xfId="0" applyFont="1" applyAlignment="1">
      <alignment horizontal="left"/>
    </xf>
    <xf numFmtId="0" fontId="44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2" fillId="0" borderId="0" xfId="0" applyFont="1" applyAlignment="1">
      <alignment horizontal="left"/>
    </xf>
    <xf numFmtId="0" fontId="42" fillId="0" borderId="0" xfId="0" applyFont="1" applyAlignment="1">
      <alignment horizontal="left"/>
    </xf>
    <xf numFmtId="0" fontId="42" fillId="0" borderId="0" xfId="0" applyFont="1" applyAlignment="1">
      <alignment horizontal="left"/>
    </xf>
    <xf numFmtId="0" fontId="45" fillId="0" borderId="0" xfId="0" applyFont="1" applyAlignment="1">
      <alignment/>
    </xf>
    <xf numFmtId="0" fontId="1" fillId="0" borderId="0" xfId="0" applyFont="1" applyAlignment="1">
      <alignment horizontal="left"/>
    </xf>
    <xf numFmtId="0" fontId="42" fillId="0" borderId="0" xfId="0" applyFont="1" applyAlignment="1">
      <alignment horizontal="left"/>
    </xf>
    <xf numFmtId="0" fontId="0" fillId="0" borderId="0" xfId="0" applyAlignment="1">
      <alignment horizontal="left"/>
    </xf>
    <xf numFmtId="0" fontId="45" fillId="0" borderId="0" xfId="0" applyFont="1" applyAlignment="1">
      <alignment horizontal="left"/>
    </xf>
    <xf numFmtId="0" fontId="1" fillId="0" borderId="0" xfId="0" applyNumberFormat="1" applyFont="1" applyAlignment="1">
      <alignment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62"/>
  <sheetViews>
    <sheetView tabSelected="1" zoomScalePageLayoutView="0" workbookViewId="0" topLeftCell="A10">
      <selection activeCell="O18" sqref="O18"/>
    </sheetView>
  </sheetViews>
  <sheetFormatPr defaultColWidth="11.7109375" defaultRowHeight="12.75"/>
  <cols>
    <col min="1" max="1" width="3.7109375" style="0" customWidth="1"/>
    <col min="2" max="2" width="28.421875" style="0" customWidth="1"/>
    <col min="3" max="3" width="28.8515625" style="0" customWidth="1"/>
    <col min="4" max="14" width="6.7109375" style="0" customWidth="1"/>
    <col min="15" max="15" width="7.57421875" style="1" customWidth="1"/>
    <col min="16" max="16" width="7.8515625" style="5" customWidth="1"/>
    <col min="17" max="17" width="11.7109375" style="4" customWidth="1"/>
    <col min="18" max="18" width="16.140625" style="8" customWidth="1"/>
  </cols>
  <sheetData>
    <row r="1" spans="2:4" ht="12.75">
      <c r="B1" s="1" t="s">
        <v>0</v>
      </c>
      <c r="C1" s="1"/>
      <c r="D1" s="1"/>
    </row>
    <row r="2" spans="2:4" ht="12.75">
      <c r="B2" s="1"/>
      <c r="C2" s="1"/>
      <c r="D2" s="1"/>
    </row>
    <row r="3" spans="2:17" ht="12.75">
      <c r="B3" s="16" t="s">
        <v>76</v>
      </c>
      <c r="C3" s="16"/>
      <c r="D3" s="19" t="s">
        <v>25</v>
      </c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</row>
    <row r="4" spans="2:17" ht="12.75">
      <c r="B4" s="16" t="s">
        <v>77</v>
      </c>
      <c r="C4" s="16"/>
      <c r="D4" s="17" t="s">
        <v>72</v>
      </c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2:17" ht="12.75">
      <c r="B5" s="16" t="s">
        <v>78</v>
      </c>
      <c r="C5" s="16"/>
      <c r="D5" s="12" t="s">
        <v>159</v>
      </c>
      <c r="E5" s="9"/>
      <c r="F5" s="9"/>
      <c r="G5" s="9"/>
      <c r="H5" s="9"/>
      <c r="I5" s="9"/>
      <c r="J5" s="9"/>
      <c r="K5" s="9"/>
      <c r="L5" s="9"/>
      <c r="M5" s="9"/>
      <c r="N5" s="14"/>
      <c r="O5" s="11"/>
      <c r="P5" s="13"/>
      <c r="Q5" s="11"/>
    </row>
    <row r="6" spans="2:17" ht="12.75">
      <c r="B6" s="16" t="s">
        <v>79</v>
      </c>
      <c r="C6" s="16"/>
      <c r="D6" s="17" t="s">
        <v>73</v>
      </c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</row>
    <row r="7" spans="2:3" ht="12.75">
      <c r="B7" s="16" t="s">
        <v>81</v>
      </c>
      <c r="C7" s="16"/>
    </row>
    <row r="8" spans="2:16" ht="12.75">
      <c r="B8" s="16" t="s">
        <v>80</v>
      </c>
      <c r="C8" s="18"/>
      <c r="D8" s="1"/>
      <c r="P8" s="15"/>
    </row>
    <row r="9" spans="2:16" ht="12.75">
      <c r="B9" s="16" t="s">
        <v>82</v>
      </c>
      <c r="C9" s="16"/>
      <c r="D9" s="1"/>
      <c r="P9" s="15"/>
    </row>
    <row r="10" spans="2:16" ht="12.75">
      <c r="B10" s="16" t="s">
        <v>143</v>
      </c>
      <c r="C10" s="16"/>
      <c r="D10" s="1"/>
      <c r="P10" s="15"/>
    </row>
    <row r="11" spans="2:16" ht="12.75">
      <c r="B11" s="16" t="s">
        <v>160</v>
      </c>
      <c r="C11" s="16"/>
      <c r="D11" s="1"/>
      <c r="P11" s="15"/>
    </row>
    <row r="12" spans="2:16" ht="12.75">
      <c r="B12" s="1" t="s">
        <v>168</v>
      </c>
      <c r="D12" s="1"/>
      <c r="P12" s="15"/>
    </row>
    <row r="13" spans="2:16" ht="12.75">
      <c r="B13" s="16" t="s">
        <v>169</v>
      </c>
      <c r="C13" s="16"/>
      <c r="D13" s="1"/>
      <c r="P13" s="15"/>
    </row>
    <row r="14" spans="2:18" ht="12.75">
      <c r="B14" s="1"/>
      <c r="C14" s="1"/>
      <c r="D14" s="1"/>
      <c r="R14" s="8">
        <v>0</v>
      </c>
    </row>
    <row r="15" spans="1:18" ht="12.75">
      <c r="A15" s="1" t="s">
        <v>1</v>
      </c>
      <c r="B15" s="1" t="s">
        <v>2</v>
      </c>
      <c r="C15" s="1" t="s">
        <v>3</v>
      </c>
      <c r="D15" s="2">
        <v>1</v>
      </c>
      <c r="E15" s="2">
        <v>2</v>
      </c>
      <c r="F15" s="2">
        <v>3</v>
      </c>
      <c r="G15" s="2">
        <v>4</v>
      </c>
      <c r="H15" s="2">
        <v>5</v>
      </c>
      <c r="I15" s="2">
        <v>6</v>
      </c>
      <c r="J15" s="2">
        <v>7</v>
      </c>
      <c r="K15" s="2">
        <v>8</v>
      </c>
      <c r="L15" s="2">
        <v>9</v>
      </c>
      <c r="M15" s="2">
        <v>10</v>
      </c>
      <c r="N15" s="2">
        <v>11</v>
      </c>
      <c r="O15" s="2" t="s">
        <v>26</v>
      </c>
      <c r="P15" s="6" t="s">
        <v>27</v>
      </c>
      <c r="Q15" s="1" t="s">
        <v>158</v>
      </c>
      <c r="R15" s="1" t="s">
        <v>74</v>
      </c>
    </row>
    <row r="16" spans="1:18" ht="12.75">
      <c r="A16" s="1">
        <v>1</v>
      </c>
      <c r="B16" t="s">
        <v>7</v>
      </c>
      <c r="C16" t="s">
        <v>5</v>
      </c>
      <c r="D16">
        <v>78</v>
      </c>
      <c r="E16">
        <v>185</v>
      </c>
      <c r="F16">
        <v>97.5</v>
      </c>
      <c r="G16">
        <v>165</v>
      </c>
      <c r="H16">
        <v>0</v>
      </c>
      <c r="I16">
        <v>131</v>
      </c>
      <c r="J16">
        <v>0</v>
      </c>
      <c r="K16">
        <v>140</v>
      </c>
      <c r="L16">
        <v>140</v>
      </c>
      <c r="M16">
        <v>131</v>
      </c>
      <c r="N16">
        <v>91</v>
      </c>
      <c r="O16" s="20">
        <f>SUM(D16:N16)</f>
        <v>1158.5</v>
      </c>
      <c r="P16" s="5">
        <f>O16-MIN(D16:N16)-SMALL(D16:N16,2)</f>
        <v>1158.5</v>
      </c>
      <c r="Q16" s="2" t="str">
        <f>IF(COUNTIF(D16:N16,"&gt;0")&gt;=4,"TAK","NIE")</f>
        <v>TAK</v>
      </c>
      <c r="R16" s="2">
        <f>IF(Q16="TAK",MAX(R$14:R15)+1,"Nieklasyfikowany")</f>
        <v>1</v>
      </c>
    </row>
    <row r="17" spans="1:18" ht="12.75">
      <c r="A17" s="1">
        <v>2</v>
      </c>
      <c r="B17" t="s">
        <v>35</v>
      </c>
      <c r="C17" t="s">
        <v>30</v>
      </c>
      <c r="D17">
        <v>104</v>
      </c>
      <c r="E17">
        <v>0</v>
      </c>
      <c r="F17">
        <v>152.5</v>
      </c>
      <c r="G17">
        <v>119</v>
      </c>
      <c r="H17">
        <v>0</v>
      </c>
      <c r="I17">
        <v>84.5</v>
      </c>
      <c r="J17">
        <v>122</v>
      </c>
      <c r="K17">
        <v>0</v>
      </c>
      <c r="L17">
        <v>119</v>
      </c>
      <c r="M17">
        <v>152.5</v>
      </c>
      <c r="N17">
        <v>112</v>
      </c>
      <c r="O17" s="20">
        <f>SUM(D17:N17)</f>
        <v>965.5</v>
      </c>
      <c r="P17" s="5">
        <f>O17-MIN(D17:N17)-SMALL(D17:N17,2)</f>
        <v>965.5</v>
      </c>
      <c r="Q17" s="2" t="str">
        <f>IF(COUNTIF(D17:N17,"&gt;0")&gt;=4,"TAK","NIE")</f>
        <v>TAK</v>
      </c>
      <c r="R17" s="2">
        <f>IF(Q17="TAK",MAX(R$14:R16)+1,"Nieklasyfikowany")</f>
        <v>2</v>
      </c>
    </row>
    <row r="18" spans="1:18" ht="12.75">
      <c r="A18" s="1">
        <v>3</v>
      </c>
      <c r="B18" t="s">
        <v>10</v>
      </c>
      <c r="C18" t="s">
        <v>11</v>
      </c>
      <c r="D18" s="3">
        <v>44</v>
      </c>
      <c r="E18">
        <v>0</v>
      </c>
      <c r="F18">
        <v>104</v>
      </c>
      <c r="G18">
        <v>91</v>
      </c>
      <c r="H18">
        <v>0</v>
      </c>
      <c r="I18">
        <v>91</v>
      </c>
      <c r="J18">
        <v>110.5</v>
      </c>
      <c r="K18">
        <v>65</v>
      </c>
      <c r="L18">
        <v>97.5</v>
      </c>
      <c r="M18">
        <v>185</v>
      </c>
      <c r="N18">
        <v>84.5</v>
      </c>
      <c r="O18" s="20">
        <f>SUM(D18:N18)</f>
        <v>872.5</v>
      </c>
      <c r="P18" s="5">
        <f>O18-MIN(D18:N18)-SMALL(D18:N18,2)</f>
        <v>872.5</v>
      </c>
      <c r="Q18" s="2" t="str">
        <f>IF(COUNTIF(D18:N18,"&gt;0")&gt;=4,"TAK","NIE")</f>
        <v>TAK</v>
      </c>
      <c r="R18" s="2">
        <f>IF(Q18="TAK",MAX(R$14:R17)+1,"Nieklasyfikowany")</f>
        <v>3</v>
      </c>
    </row>
    <row r="19" spans="1:18" ht="12.75">
      <c r="A19" s="1">
        <v>4</v>
      </c>
      <c r="B19" t="s">
        <v>4</v>
      </c>
      <c r="C19" t="s">
        <v>5</v>
      </c>
      <c r="D19" s="3">
        <v>0</v>
      </c>
      <c r="E19">
        <v>119</v>
      </c>
      <c r="F19">
        <v>119</v>
      </c>
      <c r="G19">
        <v>152.5</v>
      </c>
      <c r="H19">
        <v>0</v>
      </c>
      <c r="I19">
        <v>78</v>
      </c>
      <c r="J19">
        <v>97.5</v>
      </c>
      <c r="K19">
        <v>71.5</v>
      </c>
      <c r="L19">
        <v>0</v>
      </c>
      <c r="M19">
        <v>44</v>
      </c>
      <c r="N19">
        <v>165</v>
      </c>
      <c r="O19" s="20">
        <f>SUM(D19:N19)</f>
        <v>846.5</v>
      </c>
      <c r="P19" s="5">
        <f>O19-MIN(D19:N19)-SMALL(D19:N19,2)</f>
        <v>846.5</v>
      </c>
      <c r="Q19" s="2" t="str">
        <f>IF(COUNTIF(D19:N19,"&gt;0")&gt;=4,"TAK","NIE")</f>
        <v>TAK</v>
      </c>
      <c r="R19" s="2">
        <f>IF(Q19="TAK",MAX(R$14:R18)+1,"Nieklasyfikowany")</f>
        <v>4</v>
      </c>
    </row>
    <row r="20" spans="1:18" ht="12.75">
      <c r="A20" s="1">
        <v>5</v>
      </c>
      <c r="B20" t="s">
        <v>83</v>
      </c>
      <c r="C20" t="s">
        <v>11</v>
      </c>
      <c r="D20" s="3">
        <v>152.5</v>
      </c>
      <c r="E20">
        <v>0</v>
      </c>
      <c r="F20">
        <v>131</v>
      </c>
      <c r="G20">
        <v>105</v>
      </c>
      <c r="H20">
        <v>0</v>
      </c>
      <c r="I20">
        <v>110.5</v>
      </c>
      <c r="J20">
        <v>0</v>
      </c>
      <c r="K20">
        <v>112</v>
      </c>
      <c r="L20">
        <v>66</v>
      </c>
      <c r="M20">
        <v>66</v>
      </c>
      <c r="N20">
        <v>5.5</v>
      </c>
      <c r="O20" s="20">
        <f>SUM(D20:N20)</f>
        <v>748.5</v>
      </c>
      <c r="P20" s="5">
        <f>O20-MIN(D20:N20)-SMALL(D20:N20,2)</f>
        <v>748.5</v>
      </c>
      <c r="Q20" s="2" t="str">
        <f>IF(COUNTIF(D20:N20,"&gt;0")&gt;=4,"TAK","NIE")</f>
        <v>TAK</v>
      </c>
      <c r="R20" s="2">
        <f>IF(Q20="TAK",MAX(R$14:R19)+1,"Nieklasyfikowany")</f>
        <v>5</v>
      </c>
    </row>
    <row r="21" spans="1:18" ht="12.75">
      <c r="A21" s="1">
        <v>6</v>
      </c>
      <c r="B21" t="s">
        <v>42</v>
      </c>
      <c r="C21" t="s">
        <v>30</v>
      </c>
      <c r="D21" s="3">
        <v>0</v>
      </c>
      <c r="E21">
        <v>0</v>
      </c>
      <c r="F21">
        <v>0</v>
      </c>
      <c r="G21">
        <v>0</v>
      </c>
      <c r="H21">
        <v>0</v>
      </c>
      <c r="I21">
        <v>97.5</v>
      </c>
      <c r="J21">
        <v>0</v>
      </c>
      <c r="K21">
        <v>175</v>
      </c>
      <c r="L21">
        <v>165</v>
      </c>
      <c r="M21">
        <v>119</v>
      </c>
      <c r="N21">
        <v>143</v>
      </c>
      <c r="O21" s="20">
        <f>SUM(D21:N21)</f>
        <v>699.5</v>
      </c>
      <c r="P21" s="5">
        <f>O21-MIN(D21:N21)-SMALL(D21:N21,2)</f>
        <v>699.5</v>
      </c>
      <c r="Q21" s="2" t="str">
        <f>IF(COUNTIF(D21:N21,"&gt;0")&gt;=4,"TAK","NIE")</f>
        <v>TAK</v>
      </c>
      <c r="R21" s="2">
        <f>IF(Q21="TAK",MAX(R$14:R20)+1,"Nieklasyfikowany")</f>
        <v>6</v>
      </c>
    </row>
    <row r="22" spans="1:18" ht="12.75">
      <c r="A22" s="1">
        <v>7</v>
      </c>
      <c r="B22" t="s">
        <v>13</v>
      </c>
      <c r="C22" t="s">
        <v>5</v>
      </c>
      <c r="D22" s="3">
        <v>0</v>
      </c>
      <c r="E22">
        <v>0</v>
      </c>
      <c r="F22">
        <v>175</v>
      </c>
      <c r="G22">
        <v>131</v>
      </c>
      <c r="H22">
        <v>0</v>
      </c>
      <c r="I22">
        <v>104</v>
      </c>
      <c r="J22">
        <v>0</v>
      </c>
      <c r="K22">
        <v>0</v>
      </c>
      <c r="L22">
        <v>112</v>
      </c>
      <c r="M22">
        <v>0</v>
      </c>
      <c r="N22">
        <v>0</v>
      </c>
      <c r="O22" s="20">
        <f>SUM(D22:N22)</f>
        <v>522</v>
      </c>
      <c r="P22" s="5">
        <f>O22-MIN(D22:N22)-SMALL(D22:N22,2)</f>
        <v>522</v>
      </c>
      <c r="Q22" s="2" t="str">
        <f>IF(COUNTIF(D22:N22,"&gt;0")&gt;=4,"TAK","NIE")</f>
        <v>TAK</v>
      </c>
      <c r="R22" s="2">
        <f>IF(Q22="TAK",MAX(R$14:R21)+1,"Nieklasyfikowany")</f>
        <v>7</v>
      </c>
    </row>
    <row r="23" spans="1:18" ht="12.75">
      <c r="A23" s="1">
        <v>8</v>
      </c>
      <c r="B23" t="s">
        <v>28</v>
      </c>
      <c r="C23" t="s">
        <v>29</v>
      </c>
      <c r="D23" s="3">
        <v>72</v>
      </c>
      <c r="E23">
        <v>0</v>
      </c>
      <c r="F23">
        <v>0</v>
      </c>
      <c r="G23">
        <v>30</v>
      </c>
      <c r="H23">
        <v>143</v>
      </c>
      <c r="I23">
        <v>0</v>
      </c>
      <c r="J23">
        <v>78</v>
      </c>
      <c r="K23">
        <v>0</v>
      </c>
      <c r="L23">
        <v>91</v>
      </c>
      <c r="M23">
        <v>0</v>
      </c>
      <c r="N23">
        <v>60</v>
      </c>
      <c r="O23" s="20">
        <f>SUM(D23:N23)</f>
        <v>474</v>
      </c>
      <c r="P23" s="5">
        <f>O23-MIN(D23:N23)-SMALL(D23:N23,2)</f>
        <v>474</v>
      </c>
      <c r="Q23" s="2" t="str">
        <f>IF(COUNTIF(D23:N23,"&gt;0")&gt;=4,"TAK","NIE")</f>
        <v>TAK</v>
      </c>
      <c r="R23" s="2">
        <f>IF(Q23="TAK",MAX(R$14:R22)+1,"Nieklasyfikowany")</f>
        <v>8</v>
      </c>
    </row>
    <row r="24" spans="1:18" ht="12.75">
      <c r="A24" s="1">
        <v>9</v>
      </c>
      <c r="B24" t="s">
        <v>61</v>
      </c>
      <c r="C24" t="s">
        <v>58</v>
      </c>
      <c r="D24" s="3">
        <v>0</v>
      </c>
      <c r="E24">
        <v>84.5</v>
      </c>
      <c r="F24">
        <v>0</v>
      </c>
      <c r="G24">
        <v>0</v>
      </c>
      <c r="H24">
        <v>165</v>
      </c>
      <c r="I24">
        <v>0</v>
      </c>
      <c r="J24">
        <v>71.5</v>
      </c>
      <c r="K24">
        <v>0</v>
      </c>
      <c r="L24">
        <v>0</v>
      </c>
      <c r="M24">
        <v>72</v>
      </c>
      <c r="N24">
        <v>0</v>
      </c>
      <c r="O24" s="20">
        <f>SUM(D24:N24)</f>
        <v>393</v>
      </c>
      <c r="P24" s="5">
        <f>O24-MIN(D24:N24)-SMALL(D24:N24,2)</f>
        <v>393</v>
      </c>
      <c r="Q24" s="2" t="str">
        <f>IF(COUNTIF(D24:N24,"&gt;0")&gt;=4,"TAK","NIE")</f>
        <v>TAK</v>
      </c>
      <c r="R24" s="2">
        <f>IF(Q24="TAK",MAX(R$14:R23)+1,"Nieklasyfikowany")</f>
        <v>9</v>
      </c>
    </row>
    <row r="25" spans="1:18" ht="12.75">
      <c r="A25" s="1">
        <v>10</v>
      </c>
      <c r="B25" t="s">
        <v>22</v>
      </c>
      <c r="C25" t="s">
        <v>21</v>
      </c>
      <c r="D25" s="3">
        <v>84</v>
      </c>
      <c r="E25">
        <v>54</v>
      </c>
      <c r="F25">
        <v>0</v>
      </c>
      <c r="G25">
        <v>84.5</v>
      </c>
      <c r="H25">
        <v>0</v>
      </c>
      <c r="I25">
        <v>33</v>
      </c>
      <c r="J25">
        <v>22</v>
      </c>
      <c r="K25">
        <v>52</v>
      </c>
      <c r="L25">
        <v>0</v>
      </c>
      <c r="M25">
        <v>0</v>
      </c>
      <c r="N25">
        <v>54</v>
      </c>
      <c r="O25" s="20">
        <f>SUM(D25:N25)</f>
        <v>383.5</v>
      </c>
      <c r="P25" s="5">
        <f>O25-MIN(D25:N25)-SMALL(D25:N25,2)</f>
        <v>383.5</v>
      </c>
      <c r="Q25" s="2" t="str">
        <f>IF(COUNTIF(D25:N25,"&gt;0")&gt;=4,"TAK","NIE")</f>
        <v>TAK</v>
      </c>
      <c r="R25" s="2">
        <f>IF(Q25="TAK",MAX(R$14:R24)+1,"Nieklasyfikowany")</f>
        <v>10</v>
      </c>
    </row>
    <row r="26" spans="1:18" ht="12.75">
      <c r="A26" s="1">
        <v>11</v>
      </c>
      <c r="B26" t="s">
        <v>84</v>
      </c>
      <c r="C26" t="s">
        <v>11</v>
      </c>
      <c r="D26">
        <v>131</v>
      </c>
      <c r="E26">
        <v>0</v>
      </c>
      <c r="F26">
        <v>0</v>
      </c>
      <c r="G26">
        <v>24</v>
      </c>
      <c r="H26">
        <v>0</v>
      </c>
      <c r="I26">
        <v>0</v>
      </c>
      <c r="J26">
        <v>36</v>
      </c>
      <c r="K26">
        <v>105</v>
      </c>
      <c r="L26">
        <v>5.5</v>
      </c>
      <c r="M26">
        <v>54</v>
      </c>
      <c r="N26">
        <v>0</v>
      </c>
      <c r="O26" s="20">
        <f>SUM(D26:N26)</f>
        <v>355.5</v>
      </c>
      <c r="P26" s="5">
        <f>O26-MIN(D26:N26)-SMALL(D26:N26,2)</f>
        <v>355.5</v>
      </c>
      <c r="Q26" s="2" t="str">
        <f>IF(COUNTIF(D26:N26,"&gt;0")&gt;=4,"TAK","NIE")</f>
        <v>TAK</v>
      </c>
      <c r="R26" s="2">
        <f>IF(Q26="TAK",MAX(R$14:R25)+1,"Nieklasyfikowany")</f>
        <v>11</v>
      </c>
    </row>
    <row r="27" spans="1:18" ht="12.75">
      <c r="A27" s="1">
        <v>12</v>
      </c>
      <c r="B27" t="s">
        <v>15</v>
      </c>
      <c r="C27" t="s">
        <v>16</v>
      </c>
      <c r="D27" s="3">
        <v>0</v>
      </c>
      <c r="E27">
        <v>143</v>
      </c>
      <c r="F27">
        <v>0</v>
      </c>
      <c r="G27">
        <v>0</v>
      </c>
      <c r="H27">
        <v>0</v>
      </c>
      <c r="I27">
        <v>0</v>
      </c>
      <c r="J27">
        <v>104</v>
      </c>
      <c r="K27">
        <v>0</v>
      </c>
      <c r="L27">
        <v>72</v>
      </c>
      <c r="M27">
        <v>0</v>
      </c>
      <c r="N27">
        <v>36</v>
      </c>
      <c r="O27" s="20">
        <f>SUM(D27:N27)</f>
        <v>355</v>
      </c>
      <c r="P27" s="5">
        <f>O27-MIN(D27:N27)-SMALL(D27:N27,2)</f>
        <v>355</v>
      </c>
      <c r="Q27" s="2" t="str">
        <f>IF(COUNTIF(D27:N27,"&gt;0")&gt;=4,"TAK","NIE")</f>
        <v>TAK</v>
      </c>
      <c r="R27" s="2">
        <f>IF(Q27="TAK",MAX(R$14:R26)+1,"Nieklasyfikowany")</f>
        <v>12</v>
      </c>
    </row>
    <row r="28" spans="1:18" ht="12.75">
      <c r="A28" s="1">
        <v>13</v>
      </c>
      <c r="B28" t="s">
        <v>59</v>
      </c>
      <c r="C28" t="s">
        <v>58</v>
      </c>
      <c r="D28" s="3">
        <v>0</v>
      </c>
      <c r="E28">
        <v>98</v>
      </c>
      <c r="F28">
        <v>0</v>
      </c>
      <c r="G28">
        <v>0</v>
      </c>
      <c r="H28">
        <v>0</v>
      </c>
      <c r="I28">
        <v>0</v>
      </c>
      <c r="J28">
        <v>27.5</v>
      </c>
      <c r="K28" s="4">
        <v>0</v>
      </c>
      <c r="L28" s="4">
        <v>0</v>
      </c>
      <c r="M28" s="4">
        <v>104</v>
      </c>
      <c r="N28" s="4">
        <v>119</v>
      </c>
      <c r="O28" s="20">
        <f>SUM(D28:N28)</f>
        <v>348.5</v>
      </c>
      <c r="P28" s="5">
        <f>O28-MIN(D28:N28)-SMALL(D28:N28,2)</f>
        <v>348.5</v>
      </c>
      <c r="Q28" s="2" t="str">
        <f>IF(COUNTIF(D28:N28,"&gt;0")&gt;=4,"TAK","NIE")</f>
        <v>TAK</v>
      </c>
      <c r="R28" s="2">
        <f>IF(Q28="TAK",MAX(R$14:R27)+1,"Nieklasyfikowany")</f>
        <v>13</v>
      </c>
    </row>
    <row r="29" spans="1:18" ht="12.75">
      <c r="A29" s="1">
        <v>14</v>
      </c>
      <c r="B29" t="s">
        <v>47</v>
      </c>
      <c r="C29" t="s">
        <v>46</v>
      </c>
      <c r="D29">
        <v>25</v>
      </c>
      <c r="E29">
        <v>0</v>
      </c>
      <c r="F29">
        <v>0</v>
      </c>
      <c r="G29">
        <v>66</v>
      </c>
      <c r="H29">
        <v>104</v>
      </c>
      <c r="I29">
        <v>5</v>
      </c>
      <c r="J29">
        <v>0</v>
      </c>
      <c r="K29">
        <v>58.5</v>
      </c>
      <c r="L29">
        <v>78</v>
      </c>
      <c r="M29">
        <v>0</v>
      </c>
      <c r="N29">
        <v>0</v>
      </c>
      <c r="O29" s="20">
        <f>SUM(D29:N29)</f>
        <v>336.5</v>
      </c>
      <c r="P29" s="5">
        <f>O29-MIN(D29:N29)-SMALL(D29:N29,2)</f>
        <v>336.5</v>
      </c>
      <c r="Q29" s="2" t="str">
        <f>IF(COUNTIF(D29:N29,"&gt;0")&gt;=4,"TAK","NIE")</f>
        <v>TAK</v>
      </c>
      <c r="R29" s="2">
        <f>IF(Q29="TAK",MAX(R$14:R28)+1,"Nieklasyfikowany")</f>
        <v>14</v>
      </c>
    </row>
    <row r="30" spans="1:18" ht="12.75">
      <c r="A30" s="1">
        <v>15</v>
      </c>
      <c r="B30" t="s">
        <v>85</v>
      </c>
      <c r="C30" t="s">
        <v>86</v>
      </c>
      <c r="D30" s="3">
        <v>110.5</v>
      </c>
      <c r="E30">
        <v>0</v>
      </c>
      <c r="F30">
        <v>66</v>
      </c>
      <c r="G30">
        <v>78</v>
      </c>
      <c r="H30">
        <v>0</v>
      </c>
      <c r="I30">
        <v>0</v>
      </c>
      <c r="J30">
        <v>0</v>
      </c>
      <c r="K30">
        <v>0</v>
      </c>
      <c r="L30">
        <v>0</v>
      </c>
      <c r="M30">
        <v>5</v>
      </c>
      <c r="N30" s="4">
        <v>0</v>
      </c>
      <c r="O30" s="20">
        <f>SUM(D30:N30)</f>
        <v>259.5</v>
      </c>
      <c r="P30" s="5">
        <f>O30-MIN(D30:N30)-SMALL(D30:N30,2)</f>
        <v>259.5</v>
      </c>
      <c r="Q30" s="2" t="str">
        <f>IF(COUNTIF(D30:N30,"&gt;0")&gt;=4,"TAK","NIE")</f>
        <v>TAK</v>
      </c>
      <c r="R30" s="2">
        <f>IF(Q30="TAK",MAX(R$14:R29)+1,"Nieklasyfikowany")</f>
        <v>15</v>
      </c>
    </row>
    <row r="31" spans="1:18" ht="12.75">
      <c r="A31" s="1">
        <v>16</v>
      </c>
      <c r="B31" t="s">
        <v>33</v>
      </c>
      <c r="C31" t="s">
        <v>31</v>
      </c>
      <c r="D31">
        <v>97.5</v>
      </c>
      <c r="E31">
        <v>0</v>
      </c>
      <c r="F31">
        <v>72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10</v>
      </c>
      <c r="N31">
        <v>42</v>
      </c>
      <c r="O31" s="20">
        <f>SUM(D31:N31)</f>
        <v>221.5</v>
      </c>
      <c r="P31" s="5">
        <f>O31-MIN(D31:N31)-SMALL(D31:N31,2)</f>
        <v>221.5</v>
      </c>
      <c r="Q31" s="2" t="str">
        <f>IF(COUNTIF(D31:N31,"&gt;0")&gt;=4,"TAK","NIE")</f>
        <v>TAK</v>
      </c>
      <c r="R31" s="2">
        <f>IF(Q31="TAK",MAX(R$14:R30)+1,"Nieklasyfikowany")</f>
        <v>16</v>
      </c>
    </row>
    <row r="32" spans="1:18" ht="12.75">
      <c r="A32" s="1">
        <v>17</v>
      </c>
      <c r="B32" t="s">
        <v>20</v>
      </c>
      <c r="C32" t="s">
        <v>21</v>
      </c>
      <c r="D32" s="3">
        <v>0</v>
      </c>
      <c r="E32">
        <v>0</v>
      </c>
      <c r="F32">
        <v>0</v>
      </c>
      <c r="G32">
        <v>0</v>
      </c>
      <c r="H32">
        <v>0</v>
      </c>
      <c r="I32">
        <v>15</v>
      </c>
      <c r="J32">
        <v>84.5</v>
      </c>
      <c r="K32" s="4">
        <v>0</v>
      </c>
      <c r="L32" s="4">
        <v>33</v>
      </c>
      <c r="M32" s="4">
        <v>84</v>
      </c>
      <c r="N32" s="4">
        <v>0</v>
      </c>
      <c r="O32" s="20">
        <f>SUM(D32:N32)</f>
        <v>216.5</v>
      </c>
      <c r="P32" s="5">
        <f>O32-MIN(D32:N32)-SMALL(D32:N32,2)</f>
        <v>216.5</v>
      </c>
      <c r="Q32" s="2" t="str">
        <f>IF(COUNTIF(D32:N32,"&gt;0")&gt;=4,"TAK","NIE")</f>
        <v>TAK</v>
      </c>
      <c r="R32" s="2">
        <f>IF(Q32="TAK",MAX(R$14:R31)+1,"Nieklasyfikowany")</f>
        <v>17</v>
      </c>
    </row>
    <row r="33" spans="1:18" ht="12.75">
      <c r="A33" s="1">
        <v>18</v>
      </c>
      <c r="B33" t="s">
        <v>38</v>
      </c>
      <c r="C33" t="s">
        <v>5</v>
      </c>
      <c r="D33" s="3">
        <v>0</v>
      </c>
      <c r="E33">
        <v>112</v>
      </c>
      <c r="F33">
        <v>0</v>
      </c>
      <c r="G33">
        <v>0</v>
      </c>
      <c r="H33">
        <v>0</v>
      </c>
      <c r="I33">
        <v>0</v>
      </c>
      <c r="J33">
        <v>185</v>
      </c>
      <c r="K33">
        <v>127.5</v>
      </c>
      <c r="L33">
        <v>0</v>
      </c>
      <c r="M33">
        <v>0</v>
      </c>
      <c r="N33">
        <v>0</v>
      </c>
      <c r="O33" s="20">
        <f>SUM(D33:N33)</f>
        <v>424.5</v>
      </c>
      <c r="P33" s="5">
        <f>O33-MIN(D33:N33)-SMALL(D33:N33,2)</f>
        <v>424.5</v>
      </c>
      <c r="Q33" s="2" t="str">
        <f>IF(COUNTIF(D33:N33,"&gt;0")&gt;=4,"TAK","NIE")</f>
        <v>NIE</v>
      </c>
      <c r="R33" s="10" t="str">
        <f>IF(Q33="TAK",MAX(R$14:R32)+1,"Nieklasyfikowany")</f>
        <v>Nieklasyfikowany</v>
      </c>
    </row>
    <row r="34" spans="1:18" ht="12.75">
      <c r="A34" s="1">
        <v>19</v>
      </c>
      <c r="B34" t="s">
        <v>144</v>
      </c>
      <c r="C34" t="s">
        <v>145</v>
      </c>
      <c r="D34" s="7">
        <v>0</v>
      </c>
      <c r="E34" s="7">
        <v>0</v>
      </c>
      <c r="F34" s="7">
        <v>0</v>
      </c>
      <c r="G34" s="7">
        <v>0</v>
      </c>
      <c r="H34" s="4">
        <v>0</v>
      </c>
      <c r="I34" s="4">
        <v>0</v>
      </c>
      <c r="J34" s="4">
        <v>0</v>
      </c>
      <c r="K34" s="4">
        <v>152.5</v>
      </c>
      <c r="L34" s="4">
        <v>152.5</v>
      </c>
      <c r="M34" s="4">
        <v>0</v>
      </c>
      <c r="N34" s="4">
        <v>0</v>
      </c>
      <c r="O34" s="20">
        <f>SUM(D34:N34)</f>
        <v>305</v>
      </c>
      <c r="P34" s="5">
        <f>O34-MIN(D34:N34)-SMALL(D34:N34,2)</f>
        <v>305</v>
      </c>
      <c r="Q34" s="2" t="str">
        <f>IF(COUNTIF(D34:N34,"&gt;0")&gt;=4,"TAK","NIE")</f>
        <v>NIE</v>
      </c>
      <c r="R34" s="10" t="str">
        <f>IF(Q34="TAK",MAX(R$14:R33)+1,"Nieklasyfikowany")</f>
        <v>Nieklasyfikowany</v>
      </c>
    </row>
    <row r="35" spans="1:18" ht="12.75">
      <c r="A35" s="1">
        <v>20</v>
      </c>
      <c r="B35" t="s">
        <v>64</v>
      </c>
      <c r="C35" t="s">
        <v>54</v>
      </c>
      <c r="D35" s="3">
        <v>0</v>
      </c>
      <c r="E35">
        <v>105</v>
      </c>
      <c r="F35">
        <v>0</v>
      </c>
      <c r="G35">
        <v>112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78</v>
      </c>
      <c r="O35" s="20">
        <f>SUM(D35:N35)</f>
        <v>295</v>
      </c>
      <c r="P35" s="5">
        <f>O35-MIN(D35:N35)-SMALL(D35:N35,2)</f>
        <v>295</v>
      </c>
      <c r="Q35" s="2" t="str">
        <f>IF(COUNTIF(D35:N35,"&gt;0")&gt;=4,"TAK","NIE")</f>
        <v>NIE</v>
      </c>
      <c r="R35" s="10" t="str">
        <f>IF(Q35="TAK",MAX(R$14:R34)+1,"Nieklasyfikowany")</f>
        <v>Nieklasyfikowany</v>
      </c>
    </row>
    <row r="36" spans="1:18" ht="12.75">
      <c r="A36" s="1">
        <v>21</v>
      </c>
      <c r="B36" t="s">
        <v>60</v>
      </c>
      <c r="C36" t="s">
        <v>58</v>
      </c>
      <c r="D36" s="3">
        <v>0</v>
      </c>
      <c r="E36">
        <v>131</v>
      </c>
      <c r="F36">
        <v>0</v>
      </c>
      <c r="G36">
        <v>0</v>
      </c>
      <c r="H36">
        <v>131</v>
      </c>
      <c r="I36">
        <v>0</v>
      </c>
      <c r="J36">
        <v>0</v>
      </c>
      <c r="K36">
        <v>0</v>
      </c>
      <c r="L36">
        <v>0</v>
      </c>
      <c r="M36">
        <v>0</v>
      </c>
      <c r="N36" s="4">
        <v>0</v>
      </c>
      <c r="O36" s="20">
        <f>SUM(D36:N36)</f>
        <v>262</v>
      </c>
      <c r="P36" s="5">
        <f>O36-MIN(D36:N36)-SMALL(D36:N36,2)</f>
        <v>262</v>
      </c>
      <c r="Q36" s="2" t="str">
        <f>IF(COUNTIF(D36:N36,"&gt;0")&gt;=4,"TAK","NIE")</f>
        <v>NIE</v>
      </c>
      <c r="R36" s="10" t="str">
        <f>IF(Q36="TAK",MAX(R$14:R35)+1,"Nieklasyfikowany")</f>
        <v>Nieklasyfikowany</v>
      </c>
    </row>
    <row r="37" spans="1:18" ht="12.75">
      <c r="A37" s="1">
        <v>22</v>
      </c>
      <c r="B37" t="s">
        <v>146</v>
      </c>
      <c r="C37" t="s">
        <v>145</v>
      </c>
      <c r="D37" s="7">
        <v>0</v>
      </c>
      <c r="E37" s="7">
        <v>0</v>
      </c>
      <c r="F37" s="7">
        <v>0</v>
      </c>
      <c r="G37" s="7">
        <v>0</v>
      </c>
      <c r="H37" s="4">
        <v>0</v>
      </c>
      <c r="I37" s="4">
        <v>0</v>
      </c>
      <c r="J37" s="4">
        <v>0</v>
      </c>
      <c r="K37" s="4">
        <v>98</v>
      </c>
      <c r="L37" s="4">
        <v>0</v>
      </c>
      <c r="M37" s="4">
        <v>0</v>
      </c>
      <c r="N37" s="4">
        <v>131</v>
      </c>
      <c r="O37" s="20">
        <f>SUM(D37:N37)</f>
        <v>229</v>
      </c>
      <c r="P37" s="5">
        <f>O37-MIN(D37:N37)-SMALL(D37:N37,2)</f>
        <v>229</v>
      </c>
      <c r="Q37" s="2" t="str">
        <f>IF(COUNTIF(D37:N37,"&gt;0")&gt;=4,"TAK","NIE")</f>
        <v>NIE</v>
      </c>
      <c r="R37" s="10" t="str">
        <f>IF(Q37="TAK",MAX(R$14:R36)+1,"Nieklasyfikowany")</f>
        <v>Nieklasyfikowany</v>
      </c>
    </row>
    <row r="38" spans="1:18" ht="12.75">
      <c r="A38" s="1">
        <v>23</v>
      </c>
      <c r="B38" t="s">
        <v>53</v>
      </c>
      <c r="C38" t="s">
        <v>30</v>
      </c>
      <c r="D38" s="3">
        <v>195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 s="4">
        <v>0</v>
      </c>
      <c r="O38" s="20">
        <f>SUM(D38:N38)</f>
        <v>195</v>
      </c>
      <c r="P38" s="5">
        <f>O38-MIN(D38:N38)-SMALL(D38:N38,2)</f>
        <v>195</v>
      </c>
      <c r="Q38" s="2" t="str">
        <f>IF(COUNTIF(D38:N38,"&gt;0")&gt;=4,"TAK","NIE")</f>
        <v>NIE</v>
      </c>
      <c r="R38" s="10" t="str">
        <f>IF(Q38="TAK",MAX(R$14:R37)+1,"Nieklasyfikowany")</f>
        <v>Nieklasyfikowany</v>
      </c>
    </row>
    <row r="39" spans="1:18" ht="12.75">
      <c r="A39" s="1">
        <v>24</v>
      </c>
      <c r="B39" t="s">
        <v>119</v>
      </c>
      <c r="C39" t="s">
        <v>120</v>
      </c>
      <c r="D39">
        <v>0</v>
      </c>
      <c r="E39">
        <v>0</v>
      </c>
      <c r="F39">
        <v>0</v>
      </c>
      <c r="G39">
        <v>0</v>
      </c>
      <c r="H39">
        <v>0</v>
      </c>
      <c r="I39">
        <v>165</v>
      </c>
      <c r="J39">
        <v>0</v>
      </c>
      <c r="K39">
        <v>0</v>
      </c>
      <c r="L39">
        <v>0</v>
      </c>
      <c r="M39">
        <v>0</v>
      </c>
      <c r="N39">
        <v>0</v>
      </c>
      <c r="O39" s="20">
        <f>SUM(D39:N39)</f>
        <v>165</v>
      </c>
      <c r="P39" s="5">
        <f>O39-MIN(D39:N39)-SMALL(D39:N39,2)</f>
        <v>165</v>
      </c>
      <c r="Q39" s="2" t="str">
        <f>IF(COUNTIF(D39:N39,"&gt;0")&gt;=4,"TAK","NIE")</f>
        <v>NIE</v>
      </c>
      <c r="R39" s="10" t="str">
        <f>IF(Q39="TAK",MAX(R$14:R38)+1,"Nieklasyfikowany")</f>
        <v>Nieklasyfikowany</v>
      </c>
    </row>
    <row r="40" spans="1:18" ht="12.75">
      <c r="A40" s="1">
        <v>25</v>
      </c>
      <c r="B40" t="s">
        <v>136</v>
      </c>
      <c r="C40" t="s">
        <v>137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65</v>
      </c>
      <c r="K40" s="7">
        <v>91</v>
      </c>
      <c r="L40" s="7">
        <v>0</v>
      </c>
      <c r="M40" s="7">
        <v>0</v>
      </c>
      <c r="N40" s="7">
        <v>0</v>
      </c>
      <c r="O40" s="20">
        <f>SUM(D40:N40)</f>
        <v>156</v>
      </c>
      <c r="P40" s="5">
        <f>O40-MIN(D40:N40)-SMALL(D40:N40,2)</f>
        <v>156</v>
      </c>
      <c r="Q40" s="2" t="str">
        <f>IF(COUNTIF(D40:N40,"&gt;0")&gt;=4,"TAK","NIE")</f>
        <v>NIE</v>
      </c>
      <c r="R40" s="10" t="str">
        <f>IF(Q40="TAK",MAX(R$14:R39)+1,"Nieklasyfikowany")</f>
        <v>Nieklasyfikowany</v>
      </c>
    </row>
    <row r="41" spans="1:18" ht="12.75">
      <c r="A41" s="1">
        <v>26</v>
      </c>
      <c r="B41" t="s">
        <v>121</v>
      </c>
      <c r="C41" t="s">
        <v>122</v>
      </c>
      <c r="D41" s="3">
        <v>0</v>
      </c>
      <c r="E41">
        <v>0</v>
      </c>
      <c r="F41">
        <v>0</v>
      </c>
      <c r="G41">
        <v>0</v>
      </c>
      <c r="H41">
        <v>0</v>
      </c>
      <c r="I41">
        <v>143</v>
      </c>
      <c r="J41">
        <v>0</v>
      </c>
      <c r="K41">
        <v>0</v>
      </c>
      <c r="L41" s="4">
        <v>0</v>
      </c>
      <c r="M41" s="7">
        <v>0</v>
      </c>
      <c r="N41" s="7">
        <v>0</v>
      </c>
      <c r="O41" s="20">
        <f>SUM(D41:N41)</f>
        <v>143</v>
      </c>
      <c r="P41" s="5">
        <f>O41-MIN(D41:N41)-SMALL(D41:N41,2)</f>
        <v>143</v>
      </c>
      <c r="Q41" s="2" t="str">
        <f>IF(COUNTIF(D41:N41,"&gt;0")&gt;=4,"TAK","NIE")</f>
        <v>NIE</v>
      </c>
      <c r="R41" s="10" t="str">
        <f>IF(Q41="TAK",MAX(R$14:R40)+1,"Nieklasyfikowany")</f>
        <v>Nieklasyfikowany</v>
      </c>
    </row>
    <row r="42" spans="1:18" ht="12.75">
      <c r="A42" s="1">
        <v>27</v>
      </c>
      <c r="B42" t="s">
        <v>133</v>
      </c>
      <c r="C42" t="s">
        <v>132</v>
      </c>
      <c r="D42" s="7">
        <v>0</v>
      </c>
      <c r="E42" s="7">
        <v>0</v>
      </c>
      <c r="F42" s="7">
        <v>0</v>
      </c>
      <c r="G42" s="7">
        <v>0</v>
      </c>
      <c r="H42" s="4">
        <v>0</v>
      </c>
      <c r="I42" s="4">
        <v>0</v>
      </c>
      <c r="J42" s="4">
        <v>143</v>
      </c>
      <c r="K42" s="4">
        <v>0</v>
      </c>
      <c r="L42" s="4">
        <v>0</v>
      </c>
      <c r="M42" s="7">
        <v>0</v>
      </c>
      <c r="N42" s="7">
        <v>0</v>
      </c>
      <c r="O42" s="20">
        <f>SUM(D42:N42)</f>
        <v>143</v>
      </c>
      <c r="P42" s="5">
        <f>O42-MIN(D42:N42)-SMALL(D42:N42,2)</f>
        <v>143</v>
      </c>
      <c r="Q42" s="2" t="str">
        <f>IF(COUNTIF(D42:N42,"&gt;0")&gt;=4,"TAK","NIE")</f>
        <v>NIE</v>
      </c>
      <c r="R42" s="10" t="str">
        <f>IF(Q42="TAK",MAX(R$14:R41)+1,"Nieklasyfikowany")</f>
        <v>Nieklasyfikowany</v>
      </c>
    </row>
    <row r="43" spans="1:18" ht="12.75">
      <c r="A43" s="1">
        <v>28</v>
      </c>
      <c r="B43" t="s">
        <v>36</v>
      </c>
      <c r="C43" t="s">
        <v>11</v>
      </c>
      <c r="D43">
        <v>5</v>
      </c>
      <c r="E43">
        <v>0</v>
      </c>
      <c r="F43">
        <v>84.5</v>
      </c>
      <c r="G43">
        <v>48</v>
      </c>
      <c r="H43">
        <v>0</v>
      </c>
      <c r="I43">
        <v>0</v>
      </c>
      <c r="J43">
        <v>0</v>
      </c>
      <c r="K43" s="4">
        <v>0</v>
      </c>
      <c r="L43" s="4">
        <v>0</v>
      </c>
      <c r="M43" s="7">
        <v>0</v>
      </c>
      <c r="N43" s="7">
        <v>0</v>
      </c>
      <c r="O43" s="20">
        <f>SUM(D43:N43)</f>
        <v>137.5</v>
      </c>
      <c r="P43" s="5">
        <f>O43-MIN(D43:N43)-SMALL(D43:N43,2)</f>
        <v>137.5</v>
      </c>
      <c r="Q43" s="2" t="str">
        <f>IF(COUNTIF(D43:N43,"&gt;0")&gt;=4,"TAK","NIE")</f>
        <v>NIE</v>
      </c>
      <c r="R43" s="10" t="str">
        <f>IF(Q43="TAK",MAX(R$14:R42)+1,"Nieklasyfikowany")</f>
        <v>Nieklasyfikowany</v>
      </c>
    </row>
    <row r="44" spans="1:18" ht="12.75">
      <c r="A44" s="1">
        <v>29</v>
      </c>
      <c r="B44" t="s">
        <v>67</v>
      </c>
      <c r="C44" t="s">
        <v>62</v>
      </c>
      <c r="D44" s="3">
        <v>0</v>
      </c>
      <c r="E44">
        <v>0</v>
      </c>
      <c r="F44">
        <v>0</v>
      </c>
      <c r="G44">
        <v>0</v>
      </c>
      <c r="H44">
        <v>119</v>
      </c>
      <c r="I44">
        <v>0</v>
      </c>
      <c r="J44">
        <v>16.5</v>
      </c>
      <c r="K44" s="4">
        <v>0</v>
      </c>
      <c r="L44" s="4">
        <v>0</v>
      </c>
      <c r="M44" s="7">
        <v>0</v>
      </c>
      <c r="N44" s="7">
        <v>0</v>
      </c>
      <c r="O44" s="20">
        <f>SUM(D44:N44)</f>
        <v>135.5</v>
      </c>
      <c r="P44" s="5">
        <f>O44-MIN(D44:N44)-SMALL(D44:N44,2)</f>
        <v>135.5</v>
      </c>
      <c r="Q44" s="2" t="str">
        <f>IF(COUNTIF(D44:N44,"&gt;0")&gt;=4,"TAK","NIE")</f>
        <v>NIE</v>
      </c>
      <c r="R44" s="10" t="str">
        <f>IF(Q44="TAK",MAX(R$14:R43)+1,"Nieklasyfikowany")</f>
        <v>Nieklasyfikowany</v>
      </c>
    </row>
    <row r="45" spans="1:18" ht="12.75">
      <c r="A45" s="1">
        <v>30</v>
      </c>
      <c r="B45" t="s">
        <v>23</v>
      </c>
      <c r="C45" t="s">
        <v>24</v>
      </c>
      <c r="D45" s="3">
        <v>0</v>
      </c>
      <c r="E45">
        <v>60</v>
      </c>
      <c r="F45">
        <v>0</v>
      </c>
      <c r="G45">
        <v>0</v>
      </c>
      <c r="H45">
        <v>0</v>
      </c>
      <c r="I45">
        <v>54</v>
      </c>
      <c r="J45">
        <v>0</v>
      </c>
      <c r="K45" s="4">
        <v>0</v>
      </c>
      <c r="L45" s="4">
        <v>0</v>
      </c>
      <c r="M45" s="4">
        <v>0</v>
      </c>
      <c r="N45" s="4">
        <v>18</v>
      </c>
      <c r="O45" s="20">
        <f>SUM(D45:N45)</f>
        <v>132</v>
      </c>
      <c r="P45" s="5">
        <f>O45-MIN(D45:N45)-SMALL(D45:N45,2)</f>
        <v>132</v>
      </c>
      <c r="Q45" s="2" t="str">
        <f>IF(COUNTIF(D45:N45,"&gt;0")&gt;=4,"TAK","NIE")</f>
        <v>NIE</v>
      </c>
      <c r="R45" s="10" t="str">
        <f>IF(Q45="TAK",MAX(R$14:R44)+1,"Nieklasyfikowany")</f>
        <v>Nieklasyfikowany</v>
      </c>
    </row>
    <row r="46" spans="1:18" ht="12.75">
      <c r="A46" s="1">
        <v>31</v>
      </c>
      <c r="B46" t="s">
        <v>34</v>
      </c>
      <c r="C46" t="s">
        <v>14</v>
      </c>
      <c r="D46">
        <v>66</v>
      </c>
      <c r="E46">
        <v>0</v>
      </c>
      <c r="F46">
        <v>16.5</v>
      </c>
      <c r="G46">
        <v>0</v>
      </c>
      <c r="H46">
        <v>0</v>
      </c>
      <c r="I46">
        <v>0</v>
      </c>
      <c r="J46">
        <v>0</v>
      </c>
      <c r="K46" s="4">
        <v>0</v>
      </c>
      <c r="L46" s="4">
        <v>0</v>
      </c>
      <c r="M46" s="4">
        <v>38.5</v>
      </c>
      <c r="N46" s="7">
        <v>0</v>
      </c>
      <c r="O46" s="20">
        <f>SUM(D46:N46)</f>
        <v>121</v>
      </c>
      <c r="P46" s="5">
        <f>O46-MIN(D46:N46)-SMALL(D46:N46,2)</f>
        <v>121</v>
      </c>
      <c r="Q46" s="2" t="str">
        <f>IF(COUNTIF(D46:N46,"&gt;0")&gt;=4,"TAK","NIE")</f>
        <v>NIE</v>
      </c>
      <c r="R46" s="10" t="str">
        <f>IF(Q46="TAK",MAX(R$14:R45)+1,"Nieklasyfikowany")</f>
        <v>Nieklasyfikowany</v>
      </c>
    </row>
    <row r="47" spans="1:18" ht="12.75">
      <c r="A47" s="1">
        <v>32</v>
      </c>
      <c r="B47" t="s">
        <v>149</v>
      </c>
      <c r="C47" t="s">
        <v>150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36</v>
      </c>
      <c r="L47" s="7">
        <v>0</v>
      </c>
      <c r="M47" s="7">
        <v>0</v>
      </c>
      <c r="N47" s="7">
        <v>71.5</v>
      </c>
      <c r="O47" s="20">
        <f>SUM(D47:N47)</f>
        <v>107.5</v>
      </c>
      <c r="P47" s="5">
        <f>O47-MIN(D47:N47)-SMALL(D47:N47,2)</f>
        <v>107.5</v>
      </c>
      <c r="Q47" s="2" t="str">
        <f>IF(COUNTIF(D47:N47,"&gt;0")&gt;=4,"TAK","NIE")</f>
        <v>NIE</v>
      </c>
      <c r="R47" s="10" t="str">
        <f>IF(Q47="TAK",MAX(R$14:R46)+1,"Nieklasyfikowany")</f>
        <v>Nieklasyfikowany</v>
      </c>
    </row>
    <row r="48" spans="1:18" ht="12.75">
      <c r="A48" s="1">
        <v>33</v>
      </c>
      <c r="B48" t="s">
        <v>176</v>
      </c>
      <c r="C48" t="s">
        <v>177</v>
      </c>
      <c r="D48" s="7">
        <v>0</v>
      </c>
      <c r="E48" s="7">
        <v>0</v>
      </c>
      <c r="F48" s="7">
        <v>0</v>
      </c>
      <c r="G48" s="7">
        <v>0</v>
      </c>
      <c r="H48" s="4">
        <v>0</v>
      </c>
      <c r="I48" s="4">
        <v>0</v>
      </c>
      <c r="J48" s="4">
        <v>0</v>
      </c>
      <c r="K48" s="4">
        <v>0</v>
      </c>
      <c r="L48" s="7">
        <v>0</v>
      </c>
      <c r="M48" s="4">
        <v>0</v>
      </c>
      <c r="N48" s="4">
        <v>105</v>
      </c>
      <c r="O48" s="20">
        <f>SUM(D48:N48)</f>
        <v>105</v>
      </c>
      <c r="P48" s="5">
        <f>O48-MIN(D48:N48)-SMALL(D48:N48,2)</f>
        <v>105</v>
      </c>
      <c r="Q48" s="2" t="str">
        <f>IF(COUNTIF(D48:N48,"&gt;0")&gt;=4,"TAK","NIE")</f>
        <v>NIE</v>
      </c>
      <c r="R48" s="10" t="str">
        <f>IF(Q48="TAK",MAX(R$14:R47)+1,"Nieklasyfikowany")</f>
        <v>Nieklasyfikowany</v>
      </c>
    </row>
    <row r="49" spans="1:18" ht="12.75">
      <c r="A49" s="1">
        <v>34</v>
      </c>
      <c r="B49" t="s">
        <v>170</v>
      </c>
      <c r="C49" t="s">
        <v>31</v>
      </c>
      <c r="D49" s="7">
        <v>0</v>
      </c>
      <c r="E49" s="7">
        <v>0</v>
      </c>
      <c r="F49" s="7">
        <v>0</v>
      </c>
      <c r="G49" s="7">
        <v>0</v>
      </c>
      <c r="H49" s="4">
        <v>0</v>
      </c>
      <c r="I49" s="4">
        <v>0</v>
      </c>
      <c r="J49" s="4">
        <v>0</v>
      </c>
      <c r="K49" s="4">
        <v>0</v>
      </c>
      <c r="L49" s="7">
        <v>0</v>
      </c>
      <c r="M49" s="4">
        <v>97.5</v>
      </c>
      <c r="N49" s="4">
        <v>0</v>
      </c>
      <c r="O49" s="20">
        <f>SUM(D49:N49)</f>
        <v>97.5</v>
      </c>
      <c r="P49" s="5">
        <f>O49-MIN(D49:N49)-SMALL(D49:N49,2)</f>
        <v>97.5</v>
      </c>
      <c r="Q49" s="2" t="str">
        <f>IF(COUNTIF(D49:N49,"&gt;0")&gt;=4,"TAK","NIE")</f>
        <v>NIE</v>
      </c>
      <c r="R49" s="10" t="str">
        <f>IF(Q49="TAK",MAX(R$14:R48)+1,"Nieklasyfikowany")</f>
        <v>Nieklasyfikowany</v>
      </c>
    </row>
    <row r="50" spans="1:18" ht="12.75">
      <c r="A50" s="1">
        <v>35</v>
      </c>
      <c r="B50" t="s">
        <v>37</v>
      </c>
      <c r="C50" t="s">
        <v>11</v>
      </c>
      <c r="D50" s="3">
        <v>0</v>
      </c>
      <c r="E50">
        <v>0</v>
      </c>
      <c r="F50">
        <v>91</v>
      </c>
      <c r="G50">
        <v>0</v>
      </c>
      <c r="H50">
        <v>0</v>
      </c>
      <c r="I50">
        <v>0</v>
      </c>
      <c r="J50">
        <v>0</v>
      </c>
      <c r="K50">
        <v>0</v>
      </c>
      <c r="L50" s="4">
        <v>0</v>
      </c>
      <c r="M50" s="4">
        <v>0</v>
      </c>
      <c r="N50" s="4">
        <v>0</v>
      </c>
      <c r="O50" s="20">
        <f>SUM(D50:N50)</f>
        <v>91</v>
      </c>
      <c r="P50" s="5">
        <f>O50-MIN(D50:N50)-SMALL(D50:N50,2)</f>
        <v>91</v>
      </c>
      <c r="Q50" s="2" t="str">
        <f>IF(COUNTIF(D50:N50,"&gt;0")&gt;=4,"TAK","NIE")</f>
        <v>NIE</v>
      </c>
      <c r="R50" s="10" t="str">
        <f>IF(Q50="TAK",MAX(R$14:R49)+1,"Nieklasyfikowany")</f>
        <v>Nieklasyfikowany</v>
      </c>
    </row>
    <row r="51" spans="1:18" ht="12.75">
      <c r="A51" s="1">
        <v>36</v>
      </c>
      <c r="B51" t="s">
        <v>134</v>
      </c>
      <c r="C51" t="s">
        <v>135</v>
      </c>
      <c r="D51" s="7">
        <v>0</v>
      </c>
      <c r="E51" s="7">
        <v>0</v>
      </c>
      <c r="F51" s="7">
        <v>0</v>
      </c>
      <c r="G51" s="7">
        <v>0</v>
      </c>
      <c r="H51" s="4">
        <v>0</v>
      </c>
      <c r="I51" s="4">
        <v>0</v>
      </c>
      <c r="J51" s="4">
        <v>91</v>
      </c>
      <c r="K51" s="4">
        <v>0</v>
      </c>
      <c r="L51" s="4">
        <v>0</v>
      </c>
      <c r="M51" s="4">
        <v>0</v>
      </c>
      <c r="N51" s="4">
        <v>0</v>
      </c>
      <c r="O51" s="20">
        <f>SUM(D51:N51)</f>
        <v>91</v>
      </c>
      <c r="P51" s="5">
        <f>O51-MIN(D51:N51)-SMALL(D51:N51,2)</f>
        <v>91</v>
      </c>
      <c r="Q51" s="2" t="str">
        <f>IF(COUNTIF(D51:N51,"&gt;0")&gt;=4,"TAK","NIE")</f>
        <v>NIE</v>
      </c>
      <c r="R51" s="10" t="str">
        <f>IF(Q51="TAK",MAX(R$14:R50)+1,"Nieklasyfikowany")</f>
        <v>Nieklasyfikowany</v>
      </c>
    </row>
    <row r="52" spans="1:18" ht="12.75">
      <c r="A52" s="1">
        <v>37</v>
      </c>
      <c r="B52" t="s">
        <v>104</v>
      </c>
      <c r="C52" t="s">
        <v>105</v>
      </c>
      <c r="D52" s="3">
        <v>0</v>
      </c>
      <c r="E52">
        <v>0</v>
      </c>
      <c r="F52">
        <v>0</v>
      </c>
      <c r="G52">
        <v>0</v>
      </c>
      <c r="H52">
        <v>90</v>
      </c>
      <c r="I52">
        <v>0</v>
      </c>
      <c r="J52">
        <v>0</v>
      </c>
      <c r="K52" s="4">
        <v>0</v>
      </c>
      <c r="L52" s="4">
        <v>0</v>
      </c>
      <c r="M52" s="4">
        <v>0</v>
      </c>
      <c r="N52" s="4">
        <v>0</v>
      </c>
      <c r="O52" s="20">
        <f>SUM(D52:N52)</f>
        <v>90</v>
      </c>
      <c r="P52" s="5">
        <f>O52-MIN(D52:N52)-SMALL(D52:N52,2)</f>
        <v>90</v>
      </c>
      <c r="Q52" s="2" t="str">
        <f>IF(COUNTIF(D52:N52,"&gt;0")&gt;=4,"TAK","NIE")</f>
        <v>NIE</v>
      </c>
      <c r="R52" s="10" t="str">
        <f>IF(Q52="TAK",MAX(R$14:R51)+1,"Nieklasyfikowany")</f>
        <v>Nieklasyfikowany</v>
      </c>
    </row>
    <row r="53" spans="1:18" ht="12.75">
      <c r="A53" s="1">
        <v>38</v>
      </c>
      <c r="B53" t="s">
        <v>148</v>
      </c>
      <c r="C53" t="s">
        <v>145</v>
      </c>
      <c r="D53" s="7">
        <v>0</v>
      </c>
      <c r="E53" s="7">
        <v>0</v>
      </c>
      <c r="F53" s="7">
        <v>0</v>
      </c>
      <c r="G53" s="7">
        <v>0</v>
      </c>
      <c r="H53" s="4">
        <v>0</v>
      </c>
      <c r="I53" s="4">
        <v>0</v>
      </c>
      <c r="J53" s="4">
        <v>0</v>
      </c>
      <c r="K53" s="4">
        <v>42</v>
      </c>
      <c r="L53" s="7">
        <v>48</v>
      </c>
      <c r="M53" s="7">
        <v>0</v>
      </c>
      <c r="N53" s="7">
        <v>0</v>
      </c>
      <c r="O53" s="20">
        <f>SUM(D53:N53)</f>
        <v>90</v>
      </c>
      <c r="P53" s="5">
        <f>O53-MIN(D53:N53)-SMALL(D53:N53,2)</f>
        <v>90</v>
      </c>
      <c r="Q53" s="2" t="str">
        <f>IF(COUNTIF(D53:N53,"&gt;0")&gt;=4,"TAK","NIE")</f>
        <v>NIE</v>
      </c>
      <c r="R53" s="10" t="str">
        <f>IF(Q53="TAK",MAX(R$14:R52)+1,"Nieklasyfikowany")</f>
        <v>Nieklasyfikowany</v>
      </c>
    </row>
    <row r="54" spans="1:18" ht="12.75">
      <c r="A54" s="1">
        <v>39</v>
      </c>
      <c r="B54" t="s">
        <v>129</v>
      </c>
      <c r="C54" t="s">
        <v>6</v>
      </c>
      <c r="D54" s="3">
        <v>0</v>
      </c>
      <c r="E54">
        <v>0</v>
      </c>
      <c r="F54">
        <v>0</v>
      </c>
      <c r="G54">
        <v>0</v>
      </c>
      <c r="H54">
        <v>0</v>
      </c>
      <c r="I54">
        <v>27.5</v>
      </c>
      <c r="J54">
        <v>58.5</v>
      </c>
      <c r="K54" s="4">
        <v>0</v>
      </c>
      <c r="L54" s="4">
        <v>0</v>
      </c>
      <c r="M54" s="4">
        <v>0</v>
      </c>
      <c r="N54" s="7">
        <v>0</v>
      </c>
      <c r="O54" s="20">
        <f>SUM(D54:N54)</f>
        <v>86</v>
      </c>
      <c r="P54" s="5">
        <f>O54-MIN(D54:N54)-SMALL(D54:N54,2)</f>
        <v>86</v>
      </c>
      <c r="Q54" s="2" t="str">
        <f>IF(COUNTIF(D54:N54,"&gt;0")&gt;=4,"TAK","NIE")</f>
        <v>NIE</v>
      </c>
      <c r="R54" s="10" t="str">
        <f>IF(Q54="TAK",MAX(R$14:R53)+1,"Nieklasyfikowany")</f>
        <v>Nieklasyfikowany</v>
      </c>
    </row>
    <row r="55" spans="1:18" ht="12.75">
      <c r="A55" s="1">
        <v>40</v>
      </c>
      <c r="B55" t="s">
        <v>147</v>
      </c>
      <c r="C55" t="s">
        <v>39</v>
      </c>
      <c r="D55" s="7">
        <v>0</v>
      </c>
      <c r="E55" s="7">
        <v>0</v>
      </c>
      <c r="F55" s="7">
        <v>0</v>
      </c>
      <c r="G55" s="7">
        <v>0</v>
      </c>
      <c r="H55" s="4">
        <v>0</v>
      </c>
      <c r="I55" s="4">
        <v>0</v>
      </c>
      <c r="J55" s="4">
        <v>0</v>
      </c>
      <c r="K55" s="4">
        <v>84</v>
      </c>
      <c r="L55" s="4">
        <v>0</v>
      </c>
      <c r="M55" s="4">
        <v>0</v>
      </c>
      <c r="N55" s="4">
        <v>0</v>
      </c>
      <c r="O55" s="20">
        <f>SUM(D55:N55)</f>
        <v>84</v>
      </c>
      <c r="P55" s="5">
        <f>O55-MIN(D55:N55)-SMALL(D55:N55,2)</f>
        <v>84</v>
      </c>
      <c r="Q55" s="2" t="str">
        <f>IF(COUNTIF(D55:N55,"&gt;0")&gt;=4,"TAK","NIE")</f>
        <v>NIE</v>
      </c>
      <c r="R55" s="10" t="str">
        <f>IF(Q55="TAK",MAX(R$14:R54)+1,"Nieklasyfikowany")</f>
        <v>Nieklasyfikowany</v>
      </c>
    </row>
    <row r="56" spans="1:18" ht="12.75">
      <c r="A56" s="1">
        <v>41</v>
      </c>
      <c r="B56" t="s">
        <v>40</v>
      </c>
      <c r="C56" t="s">
        <v>6</v>
      </c>
      <c r="D56" s="3">
        <v>15</v>
      </c>
      <c r="E56">
        <v>0</v>
      </c>
      <c r="F56">
        <v>42</v>
      </c>
      <c r="G56">
        <v>0</v>
      </c>
      <c r="H56">
        <v>0</v>
      </c>
      <c r="I56">
        <v>22</v>
      </c>
      <c r="J56">
        <v>0</v>
      </c>
      <c r="K56" s="4">
        <v>0</v>
      </c>
      <c r="L56" s="4">
        <v>0</v>
      </c>
      <c r="M56" s="4">
        <v>0</v>
      </c>
      <c r="N56" s="4">
        <v>0</v>
      </c>
      <c r="O56" s="20">
        <f>SUM(D56:N56)</f>
        <v>79</v>
      </c>
      <c r="P56" s="5">
        <f>O56-MIN(D56:N56)-SMALL(D56:N56,2)</f>
        <v>79</v>
      </c>
      <c r="Q56" s="2" t="str">
        <f>IF(COUNTIF(D56:N56,"&gt;0")&gt;=4,"TAK","NIE")</f>
        <v>NIE</v>
      </c>
      <c r="R56" s="10" t="str">
        <f>IF(Q56="TAK",MAX(R$14:R55)+1,"Nieklasyfikowany")</f>
        <v>Nieklasyfikowany</v>
      </c>
    </row>
    <row r="57" spans="1:18" ht="12.75">
      <c r="A57" s="1">
        <v>42</v>
      </c>
      <c r="B57" t="s">
        <v>8</v>
      </c>
      <c r="C57" t="s">
        <v>9</v>
      </c>
      <c r="D57" s="3">
        <v>0</v>
      </c>
      <c r="E57">
        <v>78</v>
      </c>
      <c r="F57">
        <v>0</v>
      </c>
      <c r="G57">
        <v>0</v>
      </c>
      <c r="H57">
        <v>0</v>
      </c>
      <c r="I57">
        <v>0</v>
      </c>
      <c r="J57">
        <v>0</v>
      </c>
      <c r="K57" s="4">
        <v>0</v>
      </c>
      <c r="L57" s="4">
        <v>0</v>
      </c>
      <c r="M57" s="4">
        <v>0</v>
      </c>
      <c r="N57" s="4">
        <v>0</v>
      </c>
      <c r="O57" s="20">
        <f>SUM(D57:N57)</f>
        <v>78</v>
      </c>
      <c r="P57" s="5">
        <f>O57-MIN(D57:N57)-SMALL(D57:N57,2)</f>
        <v>78</v>
      </c>
      <c r="Q57" s="2" t="str">
        <f>IF(COUNTIF(D57:N57,"&gt;0")&gt;=4,"TAK","NIE")</f>
        <v>NIE</v>
      </c>
      <c r="R57" s="10" t="str">
        <f>IF(Q57="TAK",MAX(R$14:R56)+1,"Nieklasyfikowany")</f>
        <v>Nieklasyfikowany</v>
      </c>
    </row>
    <row r="58" spans="1:18" ht="12.75">
      <c r="A58" s="1">
        <v>43</v>
      </c>
      <c r="B58" t="s">
        <v>171</v>
      </c>
      <c r="C58" t="s">
        <v>6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78</v>
      </c>
      <c r="N58" s="4">
        <v>0</v>
      </c>
      <c r="O58" s="20">
        <f>SUM(D58:N58)</f>
        <v>78</v>
      </c>
      <c r="P58" s="5">
        <f>O58-MIN(D58:N58)-SMALL(D58:N58,2)</f>
        <v>78</v>
      </c>
      <c r="Q58" s="2" t="str">
        <f>IF(COUNTIF(D58:N58,"&gt;0")&gt;=4,"TAK","NIE")</f>
        <v>NIE</v>
      </c>
      <c r="R58" s="10" t="str">
        <f>IF(Q58="TAK",MAX(R$14:R57)+1,"Nieklasyfikowany")</f>
        <v>Nieklasyfikowany</v>
      </c>
    </row>
    <row r="59" spans="1:18" ht="12.75">
      <c r="A59" s="1">
        <v>44</v>
      </c>
      <c r="B59" t="s">
        <v>66</v>
      </c>
      <c r="C59" t="s">
        <v>62</v>
      </c>
      <c r="D59" s="3">
        <v>0</v>
      </c>
      <c r="E59">
        <v>0</v>
      </c>
      <c r="F59">
        <v>0</v>
      </c>
      <c r="G59">
        <v>0</v>
      </c>
      <c r="H59">
        <v>77</v>
      </c>
      <c r="I59">
        <v>0</v>
      </c>
      <c r="J59">
        <v>0</v>
      </c>
      <c r="K59" s="4">
        <v>0</v>
      </c>
      <c r="L59" s="4">
        <v>0</v>
      </c>
      <c r="M59" s="4">
        <v>0</v>
      </c>
      <c r="N59" s="4">
        <v>0</v>
      </c>
      <c r="O59" s="20">
        <f>SUM(D59:N59)</f>
        <v>77</v>
      </c>
      <c r="P59" s="5">
        <f>O59-MIN(D59:N59)-SMALL(D59:N59,2)</f>
        <v>77</v>
      </c>
      <c r="Q59" s="2" t="str">
        <f>IF(COUNTIF(D59:N59,"&gt;0")&gt;=4,"TAK","NIE")</f>
        <v>NIE</v>
      </c>
      <c r="R59" s="10" t="str">
        <f>IF(Q59="TAK",MAX(R$14:R58)+1,"Nieklasyfikowany")</f>
        <v>Nieklasyfikowany</v>
      </c>
    </row>
    <row r="60" spans="1:18" ht="12.75">
      <c r="A60" s="1">
        <v>45</v>
      </c>
      <c r="B60" t="s">
        <v>18</v>
      </c>
      <c r="C60" t="s">
        <v>19</v>
      </c>
      <c r="D60" s="3">
        <v>0</v>
      </c>
      <c r="E60">
        <v>48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 s="4">
        <v>27.5</v>
      </c>
      <c r="M60" s="4">
        <v>0</v>
      </c>
      <c r="N60" s="4">
        <v>0</v>
      </c>
      <c r="O60" s="20">
        <f>SUM(D60:N60)</f>
        <v>75.5</v>
      </c>
      <c r="P60" s="5">
        <f>O60-MIN(D60:N60)-SMALL(D60:N60,2)</f>
        <v>75.5</v>
      </c>
      <c r="Q60" s="2" t="str">
        <f>IF(COUNTIF(D60:N60,"&gt;0")&gt;=4,"TAK","NIE")</f>
        <v>NIE</v>
      </c>
      <c r="R60" s="10" t="str">
        <f>IF(Q60="TAK",MAX(R$14:R59)+1,"Nieklasyfikowany")</f>
        <v>Nieklasyfikowany</v>
      </c>
    </row>
    <row r="61" spans="1:18" ht="12.75">
      <c r="A61" s="1">
        <v>46</v>
      </c>
      <c r="B61" t="s">
        <v>106</v>
      </c>
      <c r="C61" t="s">
        <v>105</v>
      </c>
      <c r="D61" s="3">
        <v>0</v>
      </c>
      <c r="E61">
        <v>0</v>
      </c>
      <c r="F61">
        <v>0</v>
      </c>
      <c r="G61">
        <v>0</v>
      </c>
      <c r="H61">
        <v>71.5</v>
      </c>
      <c r="I61">
        <v>0</v>
      </c>
      <c r="J61">
        <v>0</v>
      </c>
      <c r="K61" s="4">
        <v>0</v>
      </c>
      <c r="L61" s="4">
        <v>0</v>
      </c>
      <c r="M61" s="4">
        <v>0</v>
      </c>
      <c r="N61" s="4">
        <v>0</v>
      </c>
      <c r="O61" s="20">
        <f>SUM(D61:N61)</f>
        <v>71.5</v>
      </c>
      <c r="P61" s="5">
        <f>O61-MIN(D61:N61)-SMALL(D61:N61,2)</f>
        <v>71.5</v>
      </c>
      <c r="Q61" s="2" t="str">
        <f>IF(COUNTIF(D61:N61,"&gt;0")&gt;=4,"TAK","NIE")</f>
        <v>NIE</v>
      </c>
      <c r="R61" s="10" t="str">
        <f>IF(Q61="TAK",MAX(R$14:R60)+1,"Nieklasyfikowany")</f>
        <v>Nieklasyfikowany</v>
      </c>
    </row>
    <row r="62" spans="1:18" ht="12.75">
      <c r="A62" s="1">
        <v>47</v>
      </c>
      <c r="B62" t="s">
        <v>70</v>
      </c>
      <c r="C62" t="s">
        <v>19</v>
      </c>
      <c r="D62" s="3">
        <v>0</v>
      </c>
      <c r="E62">
        <v>71.5</v>
      </c>
      <c r="F62">
        <v>0</v>
      </c>
      <c r="G62">
        <v>0</v>
      </c>
      <c r="H62">
        <v>0</v>
      </c>
      <c r="I62">
        <v>0</v>
      </c>
      <c r="J62">
        <v>0</v>
      </c>
      <c r="K62" s="4">
        <v>0</v>
      </c>
      <c r="L62" s="4">
        <v>0</v>
      </c>
      <c r="M62" s="4">
        <v>0</v>
      </c>
      <c r="N62" s="4">
        <v>0</v>
      </c>
      <c r="O62" s="20">
        <f>SUM(D62:N62)</f>
        <v>71.5</v>
      </c>
      <c r="P62" s="5">
        <f>O62-MIN(D62:N62)-SMALL(D62:N62,2)</f>
        <v>71.5</v>
      </c>
      <c r="Q62" s="2" t="str">
        <f>IF(COUNTIF(D62:N62,"&gt;0")&gt;=4,"TAK","NIE")</f>
        <v>NIE</v>
      </c>
      <c r="R62" s="10" t="str">
        <f>IF(Q62="TAK",MAX(R$14:R61)+1,"Nieklasyfikowany")</f>
        <v>Nieklasyfikowany</v>
      </c>
    </row>
    <row r="63" spans="1:18" ht="12.75">
      <c r="A63" s="1">
        <v>48</v>
      </c>
      <c r="B63" t="s">
        <v>107</v>
      </c>
      <c r="C63" t="s">
        <v>105</v>
      </c>
      <c r="D63" s="3">
        <v>0</v>
      </c>
      <c r="E63">
        <v>0</v>
      </c>
      <c r="F63">
        <v>0</v>
      </c>
      <c r="G63">
        <v>0</v>
      </c>
      <c r="H63">
        <v>66</v>
      </c>
      <c r="I63">
        <v>0</v>
      </c>
      <c r="J63">
        <v>0</v>
      </c>
      <c r="K63">
        <v>0</v>
      </c>
      <c r="L63" s="4">
        <v>0</v>
      </c>
      <c r="M63" s="4">
        <v>0</v>
      </c>
      <c r="N63" s="7">
        <v>0</v>
      </c>
      <c r="O63" s="20">
        <f>SUM(D63:N63)</f>
        <v>66</v>
      </c>
      <c r="P63" s="5">
        <f>O63-MIN(D63:N63)-SMALL(D63:N63,2)</f>
        <v>66</v>
      </c>
      <c r="Q63" s="2" t="str">
        <f>IF(COUNTIF(D63:N63,"&gt;0")&gt;=4,"TAK","NIE")</f>
        <v>NIE</v>
      </c>
      <c r="R63" s="10" t="str">
        <f>IF(Q63="TAK",MAX(R$14:R62)+1,"Nieklasyfikowany")</f>
        <v>Nieklasyfikowany</v>
      </c>
    </row>
    <row r="64" spans="1:18" ht="12.75">
      <c r="A64" s="1">
        <v>49</v>
      </c>
      <c r="B64" t="s">
        <v>123</v>
      </c>
      <c r="C64" t="s">
        <v>124</v>
      </c>
      <c r="D64" s="3">
        <v>0</v>
      </c>
      <c r="E64">
        <v>0</v>
      </c>
      <c r="F64">
        <v>0</v>
      </c>
      <c r="G64">
        <v>0</v>
      </c>
      <c r="H64">
        <v>0</v>
      </c>
      <c r="I64">
        <v>66</v>
      </c>
      <c r="J64">
        <v>0</v>
      </c>
      <c r="K64">
        <v>0</v>
      </c>
      <c r="L64" s="4">
        <v>0</v>
      </c>
      <c r="M64" s="4">
        <v>0</v>
      </c>
      <c r="N64" s="7">
        <v>0</v>
      </c>
      <c r="O64" s="20">
        <f>SUM(D64:N64)</f>
        <v>66</v>
      </c>
      <c r="P64" s="5">
        <f>O64-MIN(D64:N64)-SMALL(D64:N64,2)</f>
        <v>66</v>
      </c>
      <c r="Q64" s="2" t="str">
        <f>IF(COUNTIF(D64:N64,"&gt;0")&gt;=4,"TAK","NIE")</f>
        <v>NIE</v>
      </c>
      <c r="R64" s="10" t="str">
        <f>IF(Q64="TAK",MAX(R$14:R63)+1,"Nieklasyfikowany")</f>
        <v>Nieklasyfikowany</v>
      </c>
    </row>
    <row r="65" spans="1:18" ht="12.75">
      <c r="A65" s="1">
        <v>50</v>
      </c>
      <c r="B65" t="s">
        <v>49</v>
      </c>
      <c r="C65" t="s">
        <v>50</v>
      </c>
      <c r="D65">
        <v>60</v>
      </c>
      <c r="E65">
        <v>5.5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 s="4">
        <v>0</v>
      </c>
      <c r="M65" s="4">
        <v>0</v>
      </c>
      <c r="N65" s="4">
        <v>0</v>
      </c>
      <c r="O65" s="20">
        <f>SUM(D65:N65)</f>
        <v>65.5</v>
      </c>
      <c r="P65" s="5">
        <f>O65-MIN(D65:N65)-SMALL(D65:N65,2)</f>
        <v>65.5</v>
      </c>
      <c r="Q65" s="2" t="str">
        <f>IF(COUNTIF(D65:N65,"&gt;0")&gt;=4,"TAK","NIE")</f>
        <v>NIE</v>
      </c>
      <c r="R65" s="10" t="str">
        <f>IF(Q65="TAK",MAX(R$14:R64)+1,"Nieklasyfikowany")</f>
        <v>Nieklasyfikowany</v>
      </c>
    </row>
    <row r="66" spans="1:18" ht="12.75">
      <c r="A66" s="1">
        <v>51</v>
      </c>
      <c r="B66" t="s">
        <v>17</v>
      </c>
      <c r="C66" t="s">
        <v>11</v>
      </c>
      <c r="D66">
        <v>10</v>
      </c>
      <c r="E66">
        <v>0</v>
      </c>
      <c r="F66">
        <v>0</v>
      </c>
      <c r="G66">
        <v>54</v>
      </c>
      <c r="H66">
        <v>0</v>
      </c>
      <c r="I66">
        <v>0</v>
      </c>
      <c r="J66">
        <v>0</v>
      </c>
      <c r="K66">
        <v>0</v>
      </c>
      <c r="L66" s="4">
        <v>0</v>
      </c>
      <c r="M66" s="4">
        <v>0</v>
      </c>
      <c r="N66" s="4">
        <v>0</v>
      </c>
      <c r="O66" s="20">
        <f>SUM(D66:N66)</f>
        <v>64</v>
      </c>
      <c r="P66" s="5">
        <f>O66-MIN(D66:N66)-SMALL(D66:N66,2)</f>
        <v>64</v>
      </c>
      <c r="Q66" s="2" t="str">
        <f>IF(COUNTIF(D66:N66,"&gt;0")&gt;=4,"TAK","NIE")</f>
        <v>NIE</v>
      </c>
      <c r="R66" s="10" t="str">
        <f>IF(Q66="TAK",MAX(R$14:R65)+1,"Nieklasyfikowany")</f>
        <v>Nieklasyfikowany</v>
      </c>
    </row>
    <row r="67" spans="1:18" ht="12.75">
      <c r="A67" s="1">
        <v>52</v>
      </c>
      <c r="B67" t="s">
        <v>101</v>
      </c>
      <c r="C67" t="s">
        <v>39</v>
      </c>
      <c r="D67" s="3">
        <v>0</v>
      </c>
      <c r="E67">
        <v>0</v>
      </c>
      <c r="F67">
        <v>0</v>
      </c>
      <c r="G67">
        <v>36</v>
      </c>
      <c r="H67">
        <v>0</v>
      </c>
      <c r="I67">
        <v>0</v>
      </c>
      <c r="J67">
        <v>0</v>
      </c>
      <c r="K67">
        <v>0</v>
      </c>
      <c r="L67" s="7">
        <v>0</v>
      </c>
      <c r="M67" s="7">
        <v>27.5</v>
      </c>
      <c r="N67" s="7">
        <v>0</v>
      </c>
      <c r="O67" s="20">
        <f>SUM(D67:N67)</f>
        <v>63.5</v>
      </c>
      <c r="P67" s="5">
        <f>O67-MIN(D67:N67)-SMALL(D67:N67,2)</f>
        <v>63.5</v>
      </c>
      <c r="Q67" s="2" t="str">
        <f>IF(COUNTIF(D67:N67,"&gt;0")&gt;=4,"TAK","NIE")</f>
        <v>NIE</v>
      </c>
      <c r="R67" s="10" t="str">
        <f>IF(Q67="TAK",MAX(R$14:R66)+1,"Nieklasyfikowany")</f>
        <v>Nieklasyfikowany</v>
      </c>
    </row>
    <row r="68" spans="1:18" ht="12.75">
      <c r="A68" s="1">
        <v>53</v>
      </c>
      <c r="B68" t="s">
        <v>97</v>
      </c>
      <c r="C68" t="s">
        <v>96</v>
      </c>
      <c r="D68" s="3">
        <v>0</v>
      </c>
      <c r="E68" s="3">
        <v>0</v>
      </c>
      <c r="F68">
        <v>11</v>
      </c>
      <c r="G68">
        <v>0</v>
      </c>
      <c r="H68">
        <v>0</v>
      </c>
      <c r="I68">
        <v>0</v>
      </c>
      <c r="J68">
        <v>0</v>
      </c>
      <c r="K68">
        <v>30</v>
      </c>
      <c r="L68" s="7">
        <v>0</v>
      </c>
      <c r="M68" s="7">
        <v>22</v>
      </c>
      <c r="N68" s="7">
        <v>0</v>
      </c>
      <c r="O68" s="20">
        <f>SUM(D68:N68)</f>
        <v>63</v>
      </c>
      <c r="P68" s="5">
        <f>O68-MIN(D68:N68)-SMALL(D68:N68,2)</f>
        <v>63</v>
      </c>
      <c r="Q68" s="2" t="str">
        <f>IF(COUNTIF(D68:N68,"&gt;0")&gt;=4,"TAK","NIE")</f>
        <v>NIE</v>
      </c>
      <c r="R68" s="10" t="str">
        <f>IF(Q68="TAK",MAX(R$14:R67)+1,"Nieklasyfikowany")</f>
        <v>Nieklasyfikowany</v>
      </c>
    </row>
    <row r="69" spans="1:18" ht="12.75">
      <c r="A69" s="1">
        <v>54</v>
      </c>
      <c r="B69" t="s">
        <v>99</v>
      </c>
      <c r="C69" t="s">
        <v>11</v>
      </c>
      <c r="D69" s="3">
        <v>0</v>
      </c>
      <c r="E69">
        <v>0</v>
      </c>
      <c r="F69">
        <v>0</v>
      </c>
      <c r="G69">
        <v>60</v>
      </c>
      <c r="H69">
        <v>0</v>
      </c>
      <c r="I69">
        <v>0</v>
      </c>
      <c r="J69">
        <v>0</v>
      </c>
      <c r="K69">
        <v>0</v>
      </c>
      <c r="L69" s="4">
        <v>0</v>
      </c>
      <c r="M69" s="4">
        <v>0</v>
      </c>
      <c r="N69" s="4">
        <v>0</v>
      </c>
      <c r="O69" s="20">
        <f>SUM(D69:N69)</f>
        <v>60</v>
      </c>
      <c r="P69" s="5">
        <f>O69-MIN(D69:N69)-SMALL(D69:N69,2)</f>
        <v>60</v>
      </c>
      <c r="Q69" s="2" t="str">
        <f>IF(COUNTIF(D69:N69,"&gt;0")&gt;=4,"TAK","NIE")</f>
        <v>NIE</v>
      </c>
      <c r="R69" s="10" t="str">
        <f>IF(Q69="TAK",MAX(R$14:R68)+1,"Nieklasyfikowany")</f>
        <v>Nieklasyfikowany</v>
      </c>
    </row>
    <row r="70" spans="1:18" ht="12.75">
      <c r="A70" s="1">
        <v>55</v>
      </c>
      <c r="B70" t="s">
        <v>32</v>
      </c>
      <c r="C70" t="s">
        <v>11</v>
      </c>
      <c r="D70" s="3">
        <v>0</v>
      </c>
      <c r="E70">
        <v>0</v>
      </c>
      <c r="F70">
        <v>60</v>
      </c>
      <c r="G70">
        <v>0</v>
      </c>
      <c r="H70">
        <v>0</v>
      </c>
      <c r="I70">
        <v>0</v>
      </c>
      <c r="J70">
        <v>0</v>
      </c>
      <c r="K70">
        <v>0</v>
      </c>
      <c r="L70" s="4">
        <v>0</v>
      </c>
      <c r="M70" s="4">
        <v>0</v>
      </c>
      <c r="N70" s="4">
        <v>0</v>
      </c>
      <c r="O70" s="20">
        <f>SUM(D70:N70)</f>
        <v>60</v>
      </c>
      <c r="P70" s="5">
        <f>O70-MIN(D70:N70)-SMALL(D70:N70,2)</f>
        <v>60</v>
      </c>
      <c r="Q70" s="2" t="str">
        <f>IF(COUNTIF(D70:N70,"&gt;0")&gt;=4,"TAK","NIE")</f>
        <v>NIE</v>
      </c>
      <c r="R70" s="10" t="str">
        <f>IF(Q70="TAK",MAX(R$14:R69)+1,"Nieklasyfikowany")</f>
        <v>Nieklasyfikowany</v>
      </c>
    </row>
    <row r="71" spans="1:18" ht="12.75">
      <c r="A71" s="1">
        <v>56</v>
      </c>
      <c r="B71" t="s">
        <v>125</v>
      </c>
      <c r="C71" t="s">
        <v>126</v>
      </c>
      <c r="D71" s="3">
        <v>0</v>
      </c>
      <c r="E71">
        <v>0</v>
      </c>
      <c r="F71">
        <v>0</v>
      </c>
      <c r="G71">
        <v>0</v>
      </c>
      <c r="H71">
        <v>0</v>
      </c>
      <c r="I71">
        <v>60</v>
      </c>
      <c r="J71">
        <v>0</v>
      </c>
      <c r="K71">
        <v>0</v>
      </c>
      <c r="L71" s="4">
        <v>0</v>
      </c>
      <c r="M71" s="4">
        <v>0</v>
      </c>
      <c r="N71" s="4">
        <v>0</v>
      </c>
      <c r="O71" s="20">
        <f>SUM(D71:N71)</f>
        <v>60</v>
      </c>
      <c r="P71" s="5">
        <f>O71-MIN(D71:N71)-SMALL(D71:N71,2)</f>
        <v>60</v>
      </c>
      <c r="Q71" s="2" t="str">
        <f>IF(COUNTIF(D71:N71,"&gt;0")&gt;=4,"TAK","NIE")</f>
        <v>NIE</v>
      </c>
      <c r="R71" s="10" t="str">
        <f>IF(Q71="TAK",MAX(R$14:R70)+1,"Nieklasyfikowany")</f>
        <v>Nieklasyfikowany</v>
      </c>
    </row>
    <row r="72" spans="1:18" ht="12.75">
      <c r="A72" s="1">
        <v>57</v>
      </c>
      <c r="B72" t="s">
        <v>161</v>
      </c>
      <c r="C72" t="s">
        <v>162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7">
        <v>60</v>
      </c>
      <c r="M72" s="7">
        <v>0</v>
      </c>
      <c r="N72" s="4">
        <v>0</v>
      </c>
      <c r="O72" s="20">
        <f>SUM(D72:N72)</f>
        <v>60</v>
      </c>
      <c r="P72" s="5">
        <f>O72-MIN(D72:N72)-SMALL(D72:N72,2)</f>
        <v>60</v>
      </c>
      <c r="Q72" s="2" t="str">
        <f>IF(COUNTIF(D72:N72,"&gt;0")&gt;=4,"TAK","NIE")</f>
        <v>NIE</v>
      </c>
      <c r="R72" s="10" t="str">
        <f>IF(Q72="TAK",MAX(R$14:R71)+1,"Nieklasyfikowany")</f>
        <v>Nieklasyfikowany</v>
      </c>
    </row>
    <row r="73" spans="1:18" ht="12.75">
      <c r="A73" s="1">
        <v>58</v>
      </c>
      <c r="B73" t="s">
        <v>172</v>
      </c>
      <c r="C73" t="s">
        <v>62</v>
      </c>
      <c r="D73" s="7">
        <v>0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4">
        <v>60</v>
      </c>
      <c r="N73" s="7">
        <v>0</v>
      </c>
      <c r="O73" s="20">
        <f>SUM(D73:N73)</f>
        <v>60</v>
      </c>
      <c r="P73" s="5">
        <f>O73-MIN(D73:N73)-SMALL(D73:N73,2)</f>
        <v>60</v>
      </c>
      <c r="Q73" s="2" t="str">
        <f>IF(COUNTIF(D73:N73,"&gt;0")&gt;=4,"TAK","NIE")</f>
        <v>NIE</v>
      </c>
      <c r="R73" s="10" t="str">
        <f>IF(Q73="TAK",MAX(R$14:R72)+1,"Nieklasyfikowany")</f>
        <v>Nieklasyfikowany</v>
      </c>
    </row>
    <row r="74" spans="1:18" ht="12.75">
      <c r="A74" s="1">
        <v>59</v>
      </c>
      <c r="B74" t="s">
        <v>108</v>
      </c>
      <c r="C74" t="s">
        <v>62</v>
      </c>
      <c r="D74" s="3">
        <v>0</v>
      </c>
      <c r="E74">
        <v>0</v>
      </c>
      <c r="F74">
        <v>0</v>
      </c>
      <c r="G74">
        <v>0</v>
      </c>
      <c r="H74">
        <v>55</v>
      </c>
      <c r="I74">
        <v>0</v>
      </c>
      <c r="J74">
        <v>0</v>
      </c>
      <c r="K74">
        <v>0</v>
      </c>
      <c r="L74" s="4">
        <v>0</v>
      </c>
      <c r="M74" s="7">
        <v>0</v>
      </c>
      <c r="N74" s="7">
        <v>0</v>
      </c>
      <c r="O74" s="20">
        <f>SUM(D74:N74)</f>
        <v>55</v>
      </c>
      <c r="P74" s="5">
        <f>O74-MIN(D74:N74)-SMALL(D74:N74,2)</f>
        <v>55</v>
      </c>
      <c r="Q74" s="2" t="str">
        <f>IF(COUNTIF(D74:N74,"&gt;0")&gt;=4,"TAK","NIE")</f>
        <v>NIE</v>
      </c>
      <c r="R74" s="10" t="str">
        <f>IF(Q74="TAK",MAX(R$14:R73)+1,"Nieklasyfikowany")</f>
        <v>Nieklasyfikowany</v>
      </c>
    </row>
    <row r="75" spans="1:18" ht="12.75">
      <c r="A75" s="1">
        <v>60</v>
      </c>
      <c r="B75" t="s">
        <v>93</v>
      </c>
      <c r="C75" t="s">
        <v>94</v>
      </c>
      <c r="D75" s="3">
        <v>0</v>
      </c>
      <c r="E75">
        <v>0</v>
      </c>
      <c r="F75">
        <v>54</v>
      </c>
      <c r="G75">
        <v>0</v>
      </c>
      <c r="H75">
        <v>0</v>
      </c>
      <c r="I75">
        <v>0</v>
      </c>
      <c r="J75">
        <v>0</v>
      </c>
      <c r="K75">
        <v>0</v>
      </c>
      <c r="L75" s="4">
        <v>0</v>
      </c>
      <c r="M75" s="4">
        <v>0</v>
      </c>
      <c r="N75" s="4">
        <v>0</v>
      </c>
      <c r="O75" s="20">
        <f>SUM(D75:N75)</f>
        <v>54</v>
      </c>
      <c r="P75" s="5">
        <f>O75-MIN(D75:N75)-SMALL(D75:N75,2)</f>
        <v>54</v>
      </c>
      <c r="Q75" s="2" t="str">
        <f>IF(COUNTIF(D75:N75,"&gt;0")&gt;=4,"TAK","NIE")</f>
        <v>NIE</v>
      </c>
      <c r="R75" s="10" t="str">
        <f>IF(Q75="TAK",MAX(R$14:R74)+1,"Nieklasyfikowany")</f>
        <v>Nieklasyfikowany</v>
      </c>
    </row>
    <row r="76" spans="1:18" ht="12.75">
      <c r="A76" s="1">
        <v>61</v>
      </c>
      <c r="B76" t="s">
        <v>87</v>
      </c>
      <c r="C76" t="s">
        <v>12</v>
      </c>
      <c r="D76" s="3">
        <v>54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 s="4">
        <v>0</v>
      </c>
      <c r="M76" s="4">
        <v>0</v>
      </c>
      <c r="N76" s="4">
        <v>0</v>
      </c>
      <c r="O76" s="20">
        <f>SUM(D76:N76)</f>
        <v>54</v>
      </c>
      <c r="P76" s="5">
        <f>O76-MIN(D76:N76)-SMALL(D76:N76,2)</f>
        <v>54</v>
      </c>
      <c r="Q76" s="2" t="str">
        <f>IF(COUNTIF(D76:N76,"&gt;0")&gt;=4,"TAK","NIE")</f>
        <v>NIE</v>
      </c>
      <c r="R76" s="10" t="str">
        <f>IF(Q76="TAK",MAX(R$14:R75)+1,"Nieklasyfikowany")</f>
        <v>Nieklasyfikowany</v>
      </c>
    </row>
    <row r="77" spans="1:18" ht="12.75">
      <c r="A77" s="1">
        <v>62</v>
      </c>
      <c r="B77" t="s">
        <v>163</v>
      </c>
      <c r="C77" t="s">
        <v>43</v>
      </c>
      <c r="D77" s="7">
        <v>0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7">
        <v>0</v>
      </c>
      <c r="L77" s="7">
        <v>54</v>
      </c>
      <c r="M77" s="7">
        <v>0</v>
      </c>
      <c r="N77" s="4">
        <v>0</v>
      </c>
      <c r="O77" s="20">
        <f>SUM(D77:N77)</f>
        <v>54</v>
      </c>
      <c r="P77" s="5">
        <f>O77-MIN(D77:N77)-SMALL(D77:N77,2)</f>
        <v>54</v>
      </c>
      <c r="Q77" s="2" t="str">
        <f>IF(COUNTIF(D77:N77,"&gt;0")&gt;=4,"TAK","NIE")</f>
        <v>NIE</v>
      </c>
      <c r="R77" s="10" t="str">
        <f>IF(Q77="TAK",MAX(R$14:R76)+1,"Nieklasyfikowany")</f>
        <v>Nieklasyfikowany</v>
      </c>
    </row>
    <row r="78" spans="1:18" ht="12.75">
      <c r="A78" s="1">
        <v>63</v>
      </c>
      <c r="B78" t="s">
        <v>109</v>
      </c>
      <c r="C78" t="s">
        <v>65</v>
      </c>
      <c r="D78" s="3">
        <v>0</v>
      </c>
      <c r="E78">
        <v>0</v>
      </c>
      <c r="F78">
        <v>0</v>
      </c>
      <c r="G78">
        <v>0</v>
      </c>
      <c r="H78">
        <v>50</v>
      </c>
      <c r="I78">
        <v>0</v>
      </c>
      <c r="J78">
        <v>0</v>
      </c>
      <c r="K78">
        <v>0</v>
      </c>
      <c r="L78" s="4">
        <v>0</v>
      </c>
      <c r="M78" s="4">
        <v>0</v>
      </c>
      <c r="N78" s="4">
        <v>0</v>
      </c>
      <c r="O78" s="20">
        <f>SUM(D78:N78)</f>
        <v>50</v>
      </c>
      <c r="P78" s="5">
        <f>O78-MIN(D78:N78)-SMALL(D78:N78,2)</f>
        <v>50</v>
      </c>
      <c r="Q78" s="2" t="str">
        <f>IF(COUNTIF(D78:N78,"&gt;0")&gt;=4,"TAK","NIE")</f>
        <v>NIE</v>
      </c>
      <c r="R78" s="10" t="str">
        <f>IF(Q78="TAK",MAX(R$14:R77)+1,"Nieklasyfikowany")</f>
        <v>Nieklasyfikowany</v>
      </c>
    </row>
    <row r="79" spans="1:18" ht="12.75">
      <c r="A79" s="1">
        <v>64</v>
      </c>
      <c r="B79" t="s">
        <v>52</v>
      </c>
      <c r="C79" t="s">
        <v>11</v>
      </c>
      <c r="D79" s="3">
        <v>0</v>
      </c>
      <c r="E79">
        <v>0</v>
      </c>
      <c r="F79">
        <v>48</v>
      </c>
      <c r="G79">
        <v>0</v>
      </c>
      <c r="H79">
        <v>0</v>
      </c>
      <c r="I79">
        <v>0</v>
      </c>
      <c r="J79">
        <v>0</v>
      </c>
      <c r="K79">
        <v>0</v>
      </c>
      <c r="L79" s="4">
        <v>0</v>
      </c>
      <c r="M79" s="4">
        <v>0</v>
      </c>
      <c r="N79" s="7">
        <v>0</v>
      </c>
      <c r="O79" s="20">
        <f>SUM(D79:N79)</f>
        <v>48</v>
      </c>
      <c r="P79" s="5">
        <f>O79-MIN(D79:N79)-SMALL(D79:N79,2)</f>
        <v>48</v>
      </c>
      <c r="Q79" s="2" t="str">
        <f>IF(COUNTIF(D79:N79,"&gt;0")&gt;=4,"TAK","NIE")</f>
        <v>NIE</v>
      </c>
      <c r="R79" s="10" t="str">
        <f>IF(Q79="TAK",MAX(R$14:R78)+1,"Nieklasyfikowany")</f>
        <v>Nieklasyfikowany</v>
      </c>
    </row>
    <row r="80" spans="1:18" ht="12.75">
      <c r="A80" s="1">
        <v>65</v>
      </c>
      <c r="B80" t="s">
        <v>127</v>
      </c>
      <c r="C80" t="s">
        <v>128</v>
      </c>
      <c r="D80" s="3">
        <v>0</v>
      </c>
      <c r="E80">
        <v>0</v>
      </c>
      <c r="F80">
        <v>0</v>
      </c>
      <c r="G80">
        <v>0</v>
      </c>
      <c r="H80">
        <v>0</v>
      </c>
      <c r="I80">
        <v>48</v>
      </c>
      <c r="J80">
        <v>0</v>
      </c>
      <c r="K80">
        <v>0</v>
      </c>
      <c r="L80" s="4">
        <v>0</v>
      </c>
      <c r="M80" s="4">
        <v>0</v>
      </c>
      <c r="N80" s="7">
        <v>0</v>
      </c>
      <c r="O80" s="20">
        <f>SUM(D80:N80)</f>
        <v>48</v>
      </c>
      <c r="P80" s="5">
        <f>O80-MIN(D80:N80)-SMALL(D80:N80,2)</f>
        <v>48</v>
      </c>
      <c r="Q80" s="2" t="str">
        <f>IF(COUNTIF(D80:N80,"&gt;0")&gt;=4,"TAK","NIE")</f>
        <v>NIE</v>
      </c>
      <c r="R80" s="10" t="str">
        <f>IF(Q80="TAK",MAX(R$14:R79)+1,"Nieklasyfikowany")</f>
        <v>Nieklasyfikowany</v>
      </c>
    </row>
    <row r="81" spans="1:18" ht="12.75">
      <c r="A81" s="1">
        <v>66</v>
      </c>
      <c r="B81" t="s">
        <v>138</v>
      </c>
      <c r="C81" t="s">
        <v>137</v>
      </c>
      <c r="D81" s="7">
        <v>0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  <c r="J81" s="7">
        <v>48</v>
      </c>
      <c r="K81" s="7">
        <v>0</v>
      </c>
      <c r="L81" s="7">
        <v>0</v>
      </c>
      <c r="M81" s="7">
        <v>0</v>
      </c>
      <c r="N81" s="4">
        <v>0</v>
      </c>
      <c r="O81" s="20">
        <f>SUM(D81:N81)</f>
        <v>48</v>
      </c>
      <c r="P81" s="5">
        <f>O81-MIN(D81:N81)-SMALL(D81:N81,2)</f>
        <v>48</v>
      </c>
      <c r="Q81" s="2" t="str">
        <f>IF(COUNTIF(D81:N81,"&gt;0")&gt;=4,"TAK","NIE")</f>
        <v>NIE</v>
      </c>
      <c r="R81" s="10" t="str">
        <f>IF(Q81="TAK",MAX(R$14:R80)+1,"Nieklasyfikowany")</f>
        <v>Nieklasyfikowany</v>
      </c>
    </row>
    <row r="82" spans="1:18" ht="12.75">
      <c r="A82" s="1">
        <v>67</v>
      </c>
      <c r="B82" t="s">
        <v>178</v>
      </c>
      <c r="C82" t="s">
        <v>12</v>
      </c>
      <c r="D82" s="7">
        <v>0</v>
      </c>
      <c r="E82" s="7">
        <v>0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>
        <v>0</v>
      </c>
      <c r="L82" s="7">
        <v>0</v>
      </c>
      <c r="M82" s="7">
        <v>0</v>
      </c>
      <c r="N82" s="7">
        <v>48</v>
      </c>
      <c r="O82" s="20">
        <f>SUM(D82:N82)</f>
        <v>48</v>
      </c>
      <c r="P82" s="5">
        <f>O82-MIN(D82:N82)-SMALL(D82:N82,2)</f>
        <v>48</v>
      </c>
      <c r="Q82" s="2" t="str">
        <f>IF(COUNTIF(D82:N82,"&gt;0")&gt;=4,"TAK","NIE")</f>
        <v>NIE</v>
      </c>
      <c r="R82" s="10" t="str">
        <f>IF(Q82="TAK",MAX(R$14:R81)+1,"Nieklasyfikowany")</f>
        <v>Nieklasyfikowany</v>
      </c>
    </row>
    <row r="83" spans="1:18" ht="12.75">
      <c r="A83" s="1">
        <v>68</v>
      </c>
      <c r="B83" t="s">
        <v>110</v>
      </c>
      <c r="C83" t="s">
        <v>111</v>
      </c>
      <c r="D83" s="3">
        <v>0</v>
      </c>
      <c r="E83">
        <v>0</v>
      </c>
      <c r="F83">
        <v>0</v>
      </c>
      <c r="G83">
        <v>0</v>
      </c>
      <c r="H83">
        <v>45</v>
      </c>
      <c r="I83">
        <v>0</v>
      </c>
      <c r="J83">
        <v>0</v>
      </c>
      <c r="K83" s="7">
        <v>0</v>
      </c>
      <c r="L83" s="7">
        <v>0</v>
      </c>
      <c r="M83" s="7">
        <v>0</v>
      </c>
      <c r="N83" s="4">
        <v>0</v>
      </c>
      <c r="O83" s="20">
        <f>SUM(D83:N83)</f>
        <v>45</v>
      </c>
      <c r="P83" s="5">
        <f>O83-MIN(D83:N83)-SMALL(D83:N83,2)</f>
        <v>45</v>
      </c>
      <c r="Q83" s="2" t="str">
        <f>IF(COUNTIF(D83:N83,"&gt;0")&gt;=4,"TAK","NIE")</f>
        <v>NIE</v>
      </c>
      <c r="R83" s="10" t="str">
        <f>IF(Q83="TAK",MAX(R$14:R82)+1,"Nieklasyfikowany")</f>
        <v>Nieklasyfikowany</v>
      </c>
    </row>
    <row r="84" spans="1:18" ht="12.75">
      <c r="A84" s="1">
        <v>69</v>
      </c>
      <c r="B84" t="s">
        <v>51</v>
      </c>
      <c r="C84" t="s">
        <v>11</v>
      </c>
      <c r="D84" s="3">
        <v>0</v>
      </c>
      <c r="E84">
        <v>0</v>
      </c>
      <c r="F84">
        <v>27.5</v>
      </c>
      <c r="G84">
        <v>16.5</v>
      </c>
      <c r="H84">
        <v>0</v>
      </c>
      <c r="I84">
        <v>0</v>
      </c>
      <c r="J84">
        <v>0</v>
      </c>
      <c r="K84" s="7">
        <v>0</v>
      </c>
      <c r="L84" s="7">
        <v>0</v>
      </c>
      <c r="M84" s="7">
        <v>0</v>
      </c>
      <c r="N84" s="4">
        <v>0</v>
      </c>
      <c r="O84" s="20">
        <f>SUM(D84:N84)</f>
        <v>44</v>
      </c>
      <c r="P84" s="5">
        <f>O84-MIN(D84:N84)-SMALL(D84:N84,2)</f>
        <v>44</v>
      </c>
      <c r="Q84" s="2" t="str">
        <f>IF(COUNTIF(D84:N84,"&gt;0")&gt;=4,"TAK","NIE")</f>
        <v>NIE</v>
      </c>
      <c r="R84" s="10" t="str">
        <f>IF(Q84="TAK",MAX(R$14:R83)+1,"Nieklasyfikowany")</f>
        <v>Nieklasyfikowany</v>
      </c>
    </row>
    <row r="85" spans="1:18" ht="12.75">
      <c r="A85" s="1">
        <v>70</v>
      </c>
      <c r="B85" t="s">
        <v>100</v>
      </c>
      <c r="C85" t="s">
        <v>6</v>
      </c>
      <c r="D85" s="3">
        <v>0</v>
      </c>
      <c r="E85" s="3">
        <v>0</v>
      </c>
      <c r="F85" s="3">
        <v>0</v>
      </c>
      <c r="G85">
        <v>42</v>
      </c>
      <c r="H85">
        <v>0</v>
      </c>
      <c r="I85">
        <v>0</v>
      </c>
      <c r="J85">
        <v>0</v>
      </c>
      <c r="K85" s="7">
        <v>0</v>
      </c>
      <c r="L85" s="7">
        <v>0</v>
      </c>
      <c r="M85" s="7">
        <v>0</v>
      </c>
      <c r="N85" s="4">
        <v>0</v>
      </c>
      <c r="O85" s="20">
        <f>SUM(D85:N85)</f>
        <v>42</v>
      </c>
      <c r="P85" s="5">
        <f>O85-MIN(D85:N85)-SMALL(D85:N85,2)</f>
        <v>42</v>
      </c>
      <c r="Q85" s="2" t="str">
        <f>IF(COUNTIF(D85:N85,"&gt;0")&gt;=4,"TAK","NIE")</f>
        <v>NIE</v>
      </c>
      <c r="R85" s="10" t="str">
        <f>IF(Q85="TAK",MAX(R$14:R84)+1,"Nieklasyfikowany")</f>
        <v>Nieklasyfikowany</v>
      </c>
    </row>
    <row r="86" spans="1:18" ht="12.75">
      <c r="A86" s="1">
        <v>71</v>
      </c>
      <c r="B86" t="s">
        <v>89</v>
      </c>
      <c r="C86" t="s">
        <v>90</v>
      </c>
      <c r="D86" s="3">
        <v>0</v>
      </c>
      <c r="E86">
        <v>42</v>
      </c>
      <c r="F86">
        <v>0</v>
      </c>
      <c r="G86">
        <v>0</v>
      </c>
      <c r="H86">
        <v>0</v>
      </c>
      <c r="I86">
        <v>0</v>
      </c>
      <c r="J86">
        <v>0</v>
      </c>
      <c r="K86" s="7">
        <v>0</v>
      </c>
      <c r="L86" s="7">
        <v>0</v>
      </c>
      <c r="M86" s="7">
        <v>0</v>
      </c>
      <c r="N86" s="4">
        <v>0</v>
      </c>
      <c r="O86" s="20">
        <f>SUM(D86:N86)</f>
        <v>42</v>
      </c>
      <c r="P86" s="5">
        <f>O86-MIN(D86:N86)-SMALL(D86:N86,2)</f>
        <v>42</v>
      </c>
      <c r="Q86" s="2" t="str">
        <f>IF(COUNTIF(D86:N86,"&gt;0")&gt;=4,"TAK","NIE")</f>
        <v>NIE</v>
      </c>
      <c r="R86" s="10" t="str">
        <f>IF(Q86="TAK",MAX(R$14:R85)+1,"Nieklasyfikowany")</f>
        <v>Nieklasyfikowany</v>
      </c>
    </row>
    <row r="87" spans="1:18" ht="12.75">
      <c r="A87" s="1">
        <v>72</v>
      </c>
      <c r="B87" t="s">
        <v>139</v>
      </c>
      <c r="C87" t="s">
        <v>62</v>
      </c>
      <c r="D87" s="7">
        <v>0</v>
      </c>
      <c r="E87" s="7">
        <v>0</v>
      </c>
      <c r="F87" s="7">
        <v>0</v>
      </c>
      <c r="G87" s="7">
        <v>0</v>
      </c>
      <c r="H87" s="7">
        <v>0</v>
      </c>
      <c r="I87" s="7">
        <v>0</v>
      </c>
      <c r="J87" s="7">
        <v>42</v>
      </c>
      <c r="K87" s="7">
        <v>0</v>
      </c>
      <c r="L87" s="7">
        <v>0</v>
      </c>
      <c r="M87" s="7">
        <v>0</v>
      </c>
      <c r="N87" s="4">
        <v>0</v>
      </c>
      <c r="O87" s="20">
        <f>SUM(D87:N87)</f>
        <v>42</v>
      </c>
      <c r="P87" s="5">
        <f>O87-MIN(D87:N87)-SMALL(D87:N87,2)</f>
        <v>42</v>
      </c>
      <c r="Q87" s="2" t="str">
        <f>IF(COUNTIF(D87:N87,"&gt;0")&gt;=4,"TAK","NIE")</f>
        <v>NIE</v>
      </c>
      <c r="R87" s="10" t="str">
        <f>IF(Q87="TAK",MAX(R$14:R86)+1,"Nieklasyfikowany")</f>
        <v>Nieklasyfikowany</v>
      </c>
    </row>
    <row r="88" spans="1:18" ht="12.75">
      <c r="A88" s="1">
        <v>73</v>
      </c>
      <c r="B88" t="s">
        <v>164</v>
      </c>
      <c r="C88" t="s">
        <v>145</v>
      </c>
      <c r="D88" s="7">
        <v>0</v>
      </c>
      <c r="E88" s="7">
        <v>0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  <c r="K88" s="7">
        <v>0</v>
      </c>
      <c r="L88" s="7">
        <v>42</v>
      </c>
      <c r="M88" s="7">
        <v>0</v>
      </c>
      <c r="N88" s="4">
        <v>0</v>
      </c>
      <c r="O88" s="20">
        <f>SUM(D88:N88)</f>
        <v>42</v>
      </c>
      <c r="P88" s="5">
        <f>O88-MIN(D88:N88)-SMALL(D88:N88,2)</f>
        <v>42</v>
      </c>
      <c r="Q88" s="2" t="str">
        <f>IF(COUNTIF(D88:N88,"&gt;0")&gt;=4,"TAK","NIE")</f>
        <v>NIE</v>
      </c>
      <c r="R88" s="10" t="str">
        <f>IF(Q88="TAK",MAX(R$14:R87)+1,"Nieklasyfikowany")</f>
        <v>Nieklasyfikowany</v>
      </c>
    </row>
    <row r="89" spans="1:18" ht="12.75">
      <c r="A89" s="1">
        <v>74</v>
      </c>
      <c r="B89" t="s">
        <v>112</v>
      </c>
      <c r="C89" t="s">
        <v>62</v>
      </c>
      <c r="D89" s="3">
        <v>0</v>
      </c>
      <c r="E89" s="3">
        <v>0</v>
      </c>
      <c r="F89" s="3">
        <v>0</v>
      </c>
      <c r="G89" s="3">
        <v>0</v>
      </c>
      <c r="H89">
        <v>40</v>
      </c>
      <c r="I89">
        <v>0</v>
      </c>
      <c r="J89">
        <v>0</v>
      </c>
      <c r="K89" s="4">
        <v>0</v>
      </c>
      <c r="L89" s="7">
        <v>0</v>
      </c>
      <c r="M89" s="7">
        <v>0</v>
      </c>
      <c r="N89" s="4">
        <v>0</v>
      </c>
      <c r="O89" s="20">
        <f>SUM(D89:N89)</f>
        <v>40</v>
      </c>
      <c r="P89" s="5">
        <f>O89-MIN(D89:N89)-SMALL(D89:N89,2)</f>
        <v>40</v>
      </c>
      <c r="Q89" s="2" t="str">
        <f>IF(COUNTIF(D89:N89,"&gt;0")&gt;=4,"TAK","NIE")</f>
        <v>NIE</v>
      </c>
      <c r="R89" s="10" t="str">
        <f>IF(Q89="TAK",MAX(R$14:R88)+1,"Nieklasyfikowany")</f>
        <v>Nieklasyfikowany</v>
      </c>
    </row>
    <row r="90" spans="1:18" ht="12.75">
      <c r="A90" s="1">
        <v>75</v>
      </c>
      <c r="B90" t="s">
        <v>88</v>
      </c>
      <c r="C90" t="s">
        <v>6</v>
      </c>
      <c r="D90" s="3">
        <v>38.5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 s="4">
        <v>0</v>
      </c>
      <c r="L90" s="7">
        <v>0</v>
      </c>
      <c r="M90" s="7">
        <v>0</v>
      </c>
      <c r="N90" s="4">
        <v>0</v>
      </c>
      <c r="O90" s="20">
        <f>SUM(D90:N90)</f>
        <v>38.5</v>
      </c>
      <c r="P90" s="5">
        <f>O90-MIN(D90:N90)-SMALL(D90:N90,2)</f>
        <v>38.5</v>
      </c>
      <c r="Q90" s="2" t="str">
        <f>IF(COUNTIF(D90:N90,"&gt;0")&gt;=4,"TAK","NIE")</f>
        <v>NIE</v>
      </c>
      <c r="R90" s="10" t="str">
        <f>IF(Q90="TAK",MAX(R$14:R89)+1,"Nieklasyfikowany")</f>
        <v>Nieklasyfikowany</v>
      </c>
    </row>
    <row r="91" spans="1:18" ht="12.75">
      <c r="A91" s="1">
        <v>76</v>
      </c>
      <c r="B91" t="s">
        <v>56</v>
      </c>
      <c r="C91" t="s">
        <v>55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>
        <v>38.5</v>
      </c>
      <c r="J91">
        <v>0</v>
      </c>
      <c r="K91" s="4">
        <v>0</v>
      </c>
      <c r="L91" s="7">
        <v>0</v>
      </c>
      <c r="M91" s="7">
        <v>0</v>
      </c>
      <c r="N91" s="4">
        <v>0</v>
      </c>
      <c r="O91" s="20">
        <f>SUM(D91:N91)</f>
        <v>38.5</v>
      </c>
      <c r="P91" s="5">
        <f>O91-MIN(D91:N91)-SMALL(D91:N91,2)</f>
        <v>38.5</v>
      </c>
      <c r="Q91" s="2" t="str">
        <f>IF(COUNTIF(D91:N91,"&gt;0")&gt;=4,"TAK","NIE")</f>
        <v>NIE</v>
      </c>
      <c r="R91" s="10" t="str">
        <f>IF(Q91="TAK",MAX(R$14:R90)+1,"Nieklasyfikowany")</f>
        <v>Nieklasyfikowany</v>
      </c>
    </row>
    <row r="92" spans="1:18" ht="12.75">
      <c r="A92" s="1">
        <v>77</v>
      </c>
      <c r="B92" t="s">
        <v>95</v>
      </c>
      <c r="C92" t="s">
        <v>96</v>
      </c>
      <c r="D92" s="3">
        <v>0</v>
      </c>
      <c r="E92">
        <v>0</v>
      </c>
      <c r="F92">
        <v>36</v>
      </c>
      <c r="G92">
        <v>0</v>
      </c>
      <c r="H92">
        <v>0</v>
      </c>
      <c r="I92">
        <v>0</v>
      </c>
      <c r="J92">
        <v>0</v>
      </c>
      <c r="K92">
        <v>0</v>
      </c>
      <c r="L92" s="7">
        <v>0</v>
      </c>
      <c r="M92" s="7">
        <v>0</v>
      </c>
      <c r="N92" s="7">
        <v>0</v>
      </c>
      <c r="O92" s="20">
        <f>SUM(D92:N92)</f>
        <v>36</v>
      </c>
      <c r="P92" s="5">
        <f>O92-MIN(D92:N92)-SMALL(D92:N92,2)</f>
        <v>36</v>
      </c>
      <c r="Q92" s="2" t="str">
        <f>IF(COUNTIF(D92:N92,"&gt;0")&gt;=4,"TAK","NIE")</f>
        <v>NIE</v>
      </c>
      <c r="R92" s="10" t="str">
        <f>IF(Q92="TAK",MAX(R$14:R91)+1,"Nieklasyfikowany")</f>
        <v>Nieklasyfikowany</v>
      </c>
    </row>
    <row r="93" spans="1:18" s="4" customFormat="1" ht="12.75">
      <c r="A93" s="1">
        <v>78</v>
      </c>
      <c r="B93" t="s">
        <v>69</v>
      </c>
      <c r="C93" t="s">
        <v>68</v>
      </c>
      <c r="D93" s="3">
        <v>0</v>
      </c>
      <c r="E93">
        <v>36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 s="7">
        <v>0</v>
      </c>
      <c r="M93" s="7">
        <v>0</v>
      </c>
      <c r="N93" s="7">
        <v>0</v>
      </c>
      <c r="O93" s="20">
        <f>SUM(D93:N93)</f>
        <v>36</v>
      </c>
      <c r="P93" s="5">
        <f>O93-MIN(D93:N93)-SMALL(D93:N93,2)</f>
        <v>36</v>
      </c>
      <c r="Q93" s="2" t="str">
        <f>IF(COUNTIF(D93:N93,"&gt;0")&gt;=4,"TAK","NIE")</f>
        <v>NIE</v>
      </c>
      <c r="R93" s="10" t="str">
        <f>IF(Q93="TAK",MAX(R$14:R92)+1,"Nieklasyfikowany")</f>
        <v>Nieklasyfikowany</v>
      </c>
    </row>
    <row r="94" spans="1:18" s="4" customFormat="1" ht="12.75">
      <c r="A94" s="1">
        <v>79</v>
      </c>
      <c r="B94" t="s">
        <v>98</v>
      </c>
      <c r="C94" t="s">
        <v>6</v>
      </c>
      <c r="D94" s="3">
        <v>0</v>
      </c>
      <c r="E94">
        <v>0</v>
      </c>
      <c r="F94">
        <v>5.5</v>
      </c>
      <c r="G94">
        <v>0</v>
      </c>
      <c r="H94">
        <v>30</v>
      </c>
      <c r="I94">
        <v>0</v>
      </c>
      <c r="J94">
        <v>0</v>
      </c>
      <c r="K94">
        <v>0</v>
      </c>
      <c r="L94" s="7">
        <v>0</v>
      </c>
      <c r="M94" s="7">
        <v>0</v>
      </c>
      <c r="N94" s="7">
        <v>0</v>
      </c>
      <c r="O94" s="20">
        <f>SUM(D94:N94)</f>
        <v>35.5</v>
      </c>
      <c r="P94" s="5">
        <f>O94-MIN(D94:N94)-SMALL(D94:N94,2)</f>
        <v>35.5</v>
      </c>
      <c r="Q94" s="2" t="str">
        <f>IF(COUNTIF(D94:N94,"&gt;0")&gt;=4,"TAK","NIE")</f>
        <v>NIE</v>
      </c>
      <c r="R94" s="10" t="str">
        <f>IF(Q94="TAK",MAX(R$14:R93)+1,"Nieklasyfikowany")</f>
        <v>Nieklasyfikowany</v>
      </c>
    </row>
    <row r="95" spans="1:18" s="4" customFormat="1" ht="12.75">
      <c r="A95" s="1">
        <v>80</v>
      </c>
      <c r="B95" t="s">
        <v>113</v>
      </c>
      <c r="C95" t="s">
        <v>62</v>
      </c>
      <c r="D95" s="3">
        <v>0</v>
      </c>
      <c r="E95">
        <v>0</v>
      </c>
      <c r="F95">
        <v>0</v>
      </c>
      <c r="G95">
        <v>0</v>
      </c>
      <c r="H95">
        <v>35</v>
      </c>
      <c r="I95">
        <v>0</v>
      </c>
      <c r="J95">
        <v>0</v>
      </c>
      <c r="K95">
        <v>0</v>
      </c>
      <c r="L95" s="7">
        <v>0</v>
      </c>
      <c r="M95" s="7">
        <v>0</v>
      </c>
      <c r="N95" s="7">
        <v>0</v>
      </c>
      <c r="O95" s="20">
        <f>SUM(D95:N95)</f>
        <v>35</v>
      </c>
      <c r="P95" s="5">
        <f>O95-MIN(D95:N95)-SMALL(D95:N95,2)</f>
        <v>35</v>
      </c>
      <c r="Q95" s="2" t="str">
        <f>IF(COUNTIF(D95:N95,"&gt;0")&gt;=4,"TAK","NIE")</f>
        <v>NIE</v>
      </c>
      <c r="R95" s="10" t="str">
        <f>IF(Q95="TAK",MAX(R$14:R94)+1,"Nieklasyfikowany")</f>
        <v>Nieklasyfikowany</v>
      </c>
    </row>
    <row r="96" spans="1:18" s="4" customFormat="1" ht="12.75">
      <c r="A96" s="1">
        <v>81</v>
      </c>
      <c r="B96" t="s">
        <v>114</v>
      </c>
      <c r="C96" t="s">
        <v>6</v>
      </c>
      <c r="D96" s="3">
        <v>0</v>
      </c>
      <c r="E96">
        <v>0</v>
      </c>
      <c r="F96">
        <v>0</v>
      </c>
      <c r="G96">
        <v>0</v>
      </c>
      <c r="H96">
        <v>18</v>
      </c>
      <c r="I96">
        <v>0</v>
      </c>
      <c r="J96">
        <v>0</v>
      </c>
      <c r="K96">
        <v>0</v>
      </c>
      <c r="L96" s="7">
        <v>16.5</v>
      </c>
      <c r="M96" s="7">
        <v>0</v>
      </c>
      <c r="N96" s="7">
        <v>0</v>
      </c>
      <c r="O96" s="20">
        <f>SUM(D96:N96)</f>
        <v>34.5</v>
      </c>
      <c r="P96" s="5">
        <f>O96-MIN(D96:N96)-SMALL(D96:N96,2)</f>
        <v>34.5</v>
      </c>
      <c r="Q96" s="2" t="str">
        <f>IF(COUNTIF(D96:N96,"&gt;0")&gt;=4,"TAK","NIE")</f>
        <v>NIE</v>
      </c>
      <c r="R96" s="10" t="str">
        <f>IF(Q96="TAK",MAX(R$14:R95)+1,"Nieklasyfikowany")</f>
        <v>Nieklasyfikowany</v>
      </c>
    </row>
    <row r="97" spans="1:18" s="4" customFormat="1" ht="12.75">
      <c r="A97" s="1">
        <v>82</v>
      </c>
      <c r="B97" t="s">
        <v>57</v>
      </c>
      <c r="C97" t="s">
        <v>6</v>
      </c>
      <c r="D97" s="3">
        <v>33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 s="7">
        <v>0</v>
      </c>
      <c r="M97" s="7">
        <v>0</v>
      </c>
      <c r="N97" s="7">
        <v>0</v>
      </c>
      <c r="O97" s="20">
        <f>SUM(D97:N97)</f>
        <v>33</v>
      </c>
      <c r="P97" s="5">
        <f>O97-MIN(D97:N97)-SMALL(D97:N97,2)</f>
        <v>33</v>
      </c>
      <c r="Q97" s="2" t="str">
        <f>IF(COUNTIF(D97:N97,"&gt;0")&gt;=4,"TAK","NIE")</f>
        <v>NIE</v>
      </c>
      <c r="R97" s="10" t="str">
        <f>IF(Q97="TAK",MAX(R$14:R96)+1,"Nieklasyfikowany")</f>
        <v>Nieklasyfikowany</v>
      </c>
    </row>
    <row r="98" spans="1:18" s="4" customFormat="1" ht="12.75">
      <c r="A98" s="1">
        <v>83</v>
      </c>
      <c r="B98" t="s">
        <v>173</v>
      </c>
      <c r="C98" t="s">
        <v>174</v>
      </c>
      <c r="D98" s="7">
        <v>0</v>
      </c>
      <c r="E98" s="7">
        <v>0</v>
      </c>
      <c r="F98" s="7">
        <v>0</v>
      </c>
      <c r="G98" s="7">
        <v>0</v>
      </c>
      <c r="H98" s="7">
        <v>0</v>
      </c>
      <c r="I98" s="7">
        <v>0</v>
      </c>
      <c r="J98" s="7">
        <v>0</v>
      </c>
      <c r="K98" s="7">
        <v>0</v>
      </c>
      <c r="L98" s="7">
        <v>0</v>
      </c>
      <c r="M98" s="4">
        <v>33</v>
      </c>
      <c r="N98" s="7">
        <v>0</v>
      </c>
      <c r="O98" s="20">
        <f>SUM(D98:N98)</f>
        <v>33</v>
      </c>
      <c r="P98" s="5">
        <f>O98-MIN(D98:N98)-SMALL(D98:N98,2)</f>
        <v>33</v>
      </c>
      <c r="Q98" s="2" t="str">
        <f>IF(COUNTIF(D98:N98,"&gt;0")&gt;=4,"TAK","NIE")</f>
        <v>NIE</v>
      </c>
      <c r="R98" s="10" t="str">
        <f>IF(Q98="TAK",MAX(R$14:R97)+1,"Nieklasyfikowany")</f>
        <v>Nieklasyfikowany</v>
      </c>
    </row>
    <row r="99" spans="1:18" s="4" customFormat="1" ht="12.75">
      <c r="A99" s="1">
        <v>84</v>
      </c>
      <c r="B99" t="s">
        <v>91</v>
      </c>
      <c r="C99" t="s">
        <v>92</v>
      </c>
      <c r="D99" s="3">
        <v>0</v>
      </c>
      <c r="E99">
        <v>30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 s="7">
        <v>0</v>
      </c>
      <c r="M99" s="7">
        <v>0</v>
      </c>
      <c r="N99" s="7">
        <v>0</v>
      </c>
      <c r="O99" s="20">
        <f>SUM(D99:N99)</f>
        <v>30</v>
      </c>
      <c r="P99" s="5">
        <f>O99-MIN(D99:N99)-SMALL(D99:N99,2)</f>
        <v>30</v>
      </c>
      <c r="Q99" s="2" t="str">
        <f>IF(COUNTIF(D99:N99,"&gt;0")&gt;=4,"TAK","NIE")</f>
        <v>NIE</v>
      </c>
      <c r="R99" s="10" t="str">
        <f>IF(Q99="TAK",MAX(R$14:R98)+1,"Nieklasyfikowany")</f>
        <v>Nieklasyfikowany</v>
      </c>
    </row>
    <row r="100" spans="1:18" s="4" customFormat="1" ht="12.75">
      <c r="A100" s="1">
        <v>85</v>
      </c>
      <c r="B100" t="s">
        <v>179</v>
      </c>
      <c r="C100" t="s">
        <v>43</v>
      </c>
      <c r="D100" s="7">
        <v>0</v>
      </c>
      <c r="E100" s="7">
        <v>0</v>
      </c>
      <c r="F100" s="7">
        <v>0</v>
      </c>
      <c r="G100" s="7">
        <v>0</v>
      </c>
      <c r="H100" s="7">
        <v>0</v>
      </c>
      <c r="I100" s="7">
        <v>0</v>
      </c>
      <c r="J100" s="7">
        <v>0</v>
      </c>
      <c r="K100" s="7">
        <v>0</v>
      </c>
      <c r="L100" s="7">
        <v>0</v>
      </c>
      <c r="M100" s="7">
        <v>0</v>
      </c>
      <c r="N100" s="7">
        <v>30</v>
      </c>
      <c r="O100" s="20">
        <f>SUM(D100:N100)</f>
        <v>30</v>
      </c>
      <c r="P100" s="5">
        <f>O100-MIN(D100:N100)-SMALL(D100:N100,2)</f>
        <v>30</v>
      </c>
      <c r="Q100" s="2" t="str">
        <f>IF(COUNTIF(D100:N100,"&gt;0")&gt;=4,"TAK","NIE")</f>
        <v>NIE</v>
      </c>
      <c r="R100" s="10" t="str">
        <f>IF(Q100="TAK",MAX(R$14:R99)+1,"Nieklasyfikowany")</f>
        <v>Nieklasyfikowany</v>
      </c>
    </row>
    <row r="101" spans="1:18" s="4" customFormat="1" ht="12.75">
      <c r="A101" s="1">
        <v>86</v>
      </c>
      <c r="B101" t="s">
        <v>75</v>
      </c>
      <c r="C101" t="s">
        <v>6</v>
      </c>
      <c r="D101" s="3">
        <v>0</v>
      </c>
      <c r="E101">
        <v>24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 s="7">
        <v>0</v>
      </c>
      <c r="M101" s="7">
        <v>0</v>
      </c>
      <c r="N101" s="7">
        <v>0</v>
      </c>
      <c r="O101" s="20">
        <f>SUM(D101:N101)</f>
        <v>24</v>
      </c>
      <c r="P101" s="5">
        <f>O101-MIN(D101:N101)-SMALL(D101:N101,2)</f>
        <v>24</v>
      </c>
      <c r="Q101" s="2" t="str">
        <f>IF(COUNTIF(D101:N101,"&gt;0")&gt;=4,"TAK","NIE")</f>
        <v>NIE</v>
      </c>
      <c r="R101" s="10" t="str">
        <f>IF(Q101="TAK",MAX(R$14:R100)+1,"Nieklasyfikowany")</f>
        <v>Nieklasyfikowany</v>
      </c>
    </row>
    <row r="102" spans="1:18" s="4" customFormat="1" ht="12.75">
      <c r="A102" s="1">
        <v>87</v>
      </c>
      <c r="B102" t="s">
        <v>151</v>
      </c>
      <c r="C102" t="s">
        <v>152</v>
      </c>
      <c r="D102" s="7">
        <v>0</v>
      </c>
      <c r="E102" s="7">
        <v>0</v>
      </c>
      <c r="F102" s="7">
        <v>0</v>
      </c>
      <c r="G102" s="7">
        <v>0</v>
      </c>
      <c r="H102" s="7">
        <v>0</v>
      </c>
      <c r="I102" s="7">
        <v>0</v>
      </c>
      <c r="J102" s="7">
        <v>0</v>
      </c>
      <c r="K102" s="7">
        <v>24</v>
      </c>
      <c r="L102" s="7">
        <v>0</v>
      </c>
      <c r="M102" s="7">
        <v>0</v>
      </c>
      <c r="N102" s="7">
        <v>0</v>
      </c>
      <c r="O102" s="20">
        <f>SUM(D102:N102)</f>
        <v>24</v>
      </c>
      <c r="P102" s="5">
        <f>O102-MIN(D102:N102)-SMALL(D102:N102,2)</f>
        <v>24</v>
      </c>
      <c r="Q102" s="2" t="str">
        <f>IF(COUNTIF(D102:N102,"&gt;0")&gt;=4,"TAK","NIE")</f>
        <v>NIE</v>
      </c>
      <c r="R102" s="10" t="str">
        <f>IF(Q102="TAK",MAX(R$14:R101)+1,"Nieklasyfikowany")</f>
        <v>Nieklasyfikowany</v>
      </c>
    </row>
    <row r="103" spans="1:18" s="4" customFormat="1" ht="12.75">
      <c r="A103" s="1">
        <v>88</v>
      </c>
      <c r="B103" t="s">
        <v>180</v>
      </c>
      <c r="C103" t="s">
        <v>30</v>
      </c>
      <c r="D103" s="7">
        <v>0</v>
      </c>
      <c r="E103" s="7">
        <v>0</v>
      </c>
      <c r="F103" s="7">
        <v>0</v>
      </c>
      <c r="G103" s="7">
        <v>0</v>
      </c>
      <c r="H103" s="7">
        <v>0</v>
      </c>
      <c r="I103" s="7">
        <v>0</v>
      </c>
      <c r="J103" s="7">
        <v>0</v>
      </c>
      <c r="K103" s="7">
        <v>0</v>
      </c>
      <c r="L103" s="7">
        <v>0</v>
      </c>
      <c r="M103" s="7">
        <v>0</v>
      </c>
      <c r="N103" s="7">
        <v>24</v>
      </c>
      <c r="O103" s="20">
        <f>SUM(D103:N103)</f>
        <v>24</v>
      </c>
      <c r="P103" s="5">
        <f>O103-MIN(D103:N103)-SMALL(D103:N103,2)</f>
        <v>24</v>
      </c>
      <c r="Q103" s="2" t="str">
        <f>IF(COUNTIF(D103:N103,"&gt;0")&gt;=4,"TAK","NIE")</f>
        <v>NIE</v>
      </c>
      <c r="R103" s="10" t="str">
        <f>IF(Q103="TAK",MAX(R$14:R102)+1,"Nieklasyfikowany")</f>
        <v>Nieklasyfikowany</v>
      </c>
    </row>
    <row r="104" spans="1:18" s="4" customFormat="1" ht="12.75">
      <c r="A104" s="1">
        <v>89</v>
      </c>
      <c r="B104" t="s">
        <v>63</v>
      </c>
      <c r="C104" t="s">
        <v>62</v>
      </c>
      <c r="D104" s="3">
        <v>0</v>
      </c>
      <c r="E104">
        <v>0</v>
      </c>
      <c r="F104">
        <v>0</v>
      </c>
      <c r="G104">
        <v>0</v>
      </c>
      <c r="H104">
        <v>22.5</v>
      </c>
      <c r="I104">
        <v>0</v>
      </c>
      <c r="J104">
        <v>0</v>
      </c>
      <c r="K104">
        <v>0</v>
      </c>
      <c r="L104" s="7">
        <v>0</v>
      </c>
      <c r="M104" s="7">
        <v>0</v>
      </c>
      <c r="N104" s="7">
        <v>0</v>
      </c>
      <c r="O104" s="20">
        <f>SUM(D104:N104)</f>
        <v>22.5</v>
      </c>
      <c r="P104" s="5">
        <f>O104-MIN(D104:N104)-SMALL(D104:N104,2)</f>
        <v>22.5</v>
      </c>
      <c r="Q104" s="2" t="str">
        <f>IF(COUNTIF(D104:N104,"&gt;0")&gt;=4,"TAK","NIE")</f>
        <v>NIE</v>
      </c>
      <c r="R104" s="10" t="str">
        <f>IF(Q104="TAK",MAX(R$14:R103)+1,"Nieklasyfikowany")</f>
        <v>Nieklasyfikowany</v>
      </c>
    </row>
    <row r="105" spans="1:18" s="4" customFormat="1" ht="12.75">
      <c r="A105" s="1">
        <v>90</v>
      </c>
      <c r="B105" t="s">
        <v>45</v>
      </c>
      <c r="C105" t="s">
        <v>30</v>
      </c>
      <c r="D105" s="3">
        <v>0</v>
      </c>
      <c r="E105">
        <v>0</v>
      </c>
      <c r="F105">
        <v>22</v>
      </c>
      <c r="G105">
        <v>0</v>
      </c>
      <c r="H105">
        <v>0</v>
      </c>
      <c r="I105">
        <v>0</v>
      </c>
      <c r="J105">
        <v>0</v>
      </c>
      <c r="K105">
        <v>0</v>
      </c>
      <c r="L105" s="7">
        <v>0</v>
      </c>
      <c r="M105" s="7">
        <v>0</v>
      </c>
      <c r="N105" s="7">
        <v>0</v>
      </c>
      <c r="O105" s="20">
        <f>SUM(D105:N105)</f>
        <v>22</v>
      </c>
      <c r="P105" s="5">
        <f>O105-MIN(D105:N105)-SMALL(D105:N105,2)</f>
        <v>22</v>
      </c>
      <c r="Q105" s="2" t="str">
        <f>IF(COUNTIF(D105:N105,"&gt;0")&gt;=4,"TAK","NIE")</f>
        <v>NIE</v>
      </c>
      <c r="R105" s="10" t="str">
        <f>IF(Q105="TAK",MAX(R$14:R104)+1,"Nieklasyfikowany")</f>
        <v>Nieklasyfikowany</v>
      </c>
    </row>
    <row r="106" spans="1:18" s="4" customFormat="1" ht="12.75">
      <c r="A106" s="1">
        <v>91</v>
      </c>
      <c r="B106" t="s">
        <v>165</v>
      </c>
      <c r="C106" t="s">
        <v>145</v>
      </c>
      <c r="D106" s="7">
        <v>0</v>
      </c>
      <c r="E106" s="7">
        <v>0</v>
      </c>
      <c r="F106" s="7">
        <v>0</v>
      </c>
      <c r="G106" s="7">
        <v>0</v>
      </c>
      <c r="H106" s="7">
        <v>0</v>
      </c>
      <c r="I106" s="7">
        <v>0</v>
      </c>
      <c r="J106" s="7">
        <v>0</v>
      </c>
      <c r="K106" s="7">
        <v>0</v>
      </c>
      <c r="L106" s="7">
        <v>22</v>
      </c>
      <c r="M106" s="7">
        <v>0</v>
      </c>
      <c r="N106" s="7">
        <v>0</v>
      </c>
      <c r="O106" s="20">
        <f>SUM(D106:N106)</f>
        <v>22</v>
      </c>
      <c r="P106" s="5">
        <f>O106-MIN(D106:N106)-SMALL(D106:N106,2)</f>
        <v>22</v>
      </c>
      <c r="Q106" s="2" t="str">
        <f>IF(COUNTIF(D106:N106,"&gt;0")&gt;=4,"TAK","NIE")</f>
        <v>NIE</v>
      </c>
      <c r="R106" s="10" t="str">
        <f>IF(Q106="TAK",MAX(R$14:R105)+1,"Nieklasyfikowany")</f>
        <v>Nieklasyfikowany</v>
      </c>
    </row>
    <row r="107" spans="1:18" s="4" customFormat="1" ht="12.75">
      <c r="A107" s="1">
        <v>92</v>
      </c>
      <c r="B107" t="s">
        <v>41</v>
      </c>
      <c r="C107" t="s">
        <v>6</v>
      </c>
      <c r="D107" s="3">
        <v>20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 s="7">
        <v>0</v>
      </c>
      <c r="M107" s="7">
        <v>0</v>
      </c>
      <c r="N107" s="7">
        <v>0</v>
      </c>
      <c r="O107" s="20">
        <f>SUM(D107:N107)</f>
        <v>20</v>
      </c>
      <c r="P107" s="5">
        <f>O107-MIN(D107:N107)-SMALL(D107:N107,2)</f>
        <v>20</v>
      </c>
      <c r="Q107" s="2" t="str">
        <f>IF(COUNTIF(D107:N107,"&gt;0")&gt;=4,"TAK","NIE")</f>
        <v>NIE</v>
      </c>
      <c r="R107" s="10" t="str">
        <f>IF(Q107="TAK",MAX(R$14:R106)+1,"Nieklasyfikowany")</f>
        <v>Nieklasyfikowany</v>
      </c>
    </row>
    <row r="108" spans="1:18" s="4" customFormat="1" ht="12.75">
      <c r="A108" s="1">
        <v>93</v>
      </c>
      <c r="B108" t="s">
        <v>71</v>
      </c>
      <c r="C108" t="s">
        <v>19</v>
      </c>
      <c r="D108" s="3">
        <v>0</v>
      </c>
      <c r="E108">
        <v>18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 s="7">
        <v>0</v>
      </c>
      <c r="M108" s="7">
        <v>0</v>
      </c>
      <c r="N108" s="7">
        <v>0</v>
      </c>
      <c r="O108" s="20">
        <f>SUM(D108:N108)</f>
        <v>18</v>
      </c>
      <c r="P108" s="5">
        <f>O108-MIN(D108:N108)-SMALL(D108:N108,2)</f>
        <v>18</v>
      </c>
      <c r="Q108" s="2" t="str">
        <f>IF(COUNTIF(D108:N108,"&gt;0")&gt;=4,"TAK","NIE")</f>
        <v>NIE</v>
      </c>
      <c r="R108" s="10" t="str">
        <f>IF(Q108="TAK",MAX(R$14:R107)+1,"Nieklasyfikowany")</f>
        <v>Nieklasyfikowany</v>
      </c>
    </row>
    <row r="109" spans="1:18" s="4" customFormat="1" ht="12.75">
      <c r="A109" s="1">
        <v>94</v>
      </c>
      <c r="B109" t="s">
        <v>153</v>
      </c>
      <c r="C109" t="s">
        <v>154</v>
      </c>
      <c r="D109" s="7">
        <v>0</v>
      </c>
      <c r="E109" s="7">
        <v>0</v>
      </c>
      <c r="F109" s="7">
        <v>0</v>
      </c>
      <c r="G109" s="7">
        <v>0</v>
      </c>
      <c r="H109" s="7">
        <v>0</v>
      </c>
      <c r="I109" s="7">
        <v>0</v>
      </c>
      <c r="J109" s="7">
        <v>0</v>
      </c>
      <c r="K109" s="7">
        <v>18</v>
      </c>
      <c r="L109" s="7">
        <v>0</v>
      </c>
      <c r="M109" s="7">
        <v>0</v>
      </c>
      <c r="N109" s="7">
        <v>0</v>
      </c>
      <c r="O109" s="20">
        <f>SUM(D109:N109)</f>
        <v>18</v>
      </c>
      <c r="P109" s="5">
        <f>O109-MIN(D109:N109)-SMALL(D109:N109,2)</f>
        <v>18</v>
      </c>
      <c r="Q109" s="2" t="str">
        <f>IF(COUNTIF(D109:N109,"&gt;0")&gt;=4,"TAK","NIE")</f>
        <v>NIE</v>
      </c>
      <c r="R109" s="10" t="str">
        <f>IF(Q109="TAK",MAX(R$14:R108)+1,"Nieklasyfikowany")</f>
        <v>Nieklasyfikowany</v>
      </c>
    </row>
    <row r="110" spans="1:18" s="4" customFormat="1" ht="12.75">
      <c r="A110" s="1">
        <v>95</v>
      </c>
      <c r="B110" t="s">
        <v>175</v>
      </c>
      <c r="C110" t="s">
        <v>6</v>
      </c>
      <c r="D110" s="7">
        <v>0</v>
      </c>
      <c r="E110" s="7">
        <v>0</v>
      </c>
      <c r="F110" s="7">
        <v>0</v>
      </c>
      <c r="G110" s="7">
        <v>0</v>
      </c>
      <c r="H110" s="7">
        <v>0</v>
      </c>
      <c r="I110" s="7">
        <v>0</v>
      </c>
      <c r="J110" s="7">
        <v>0</v>
      </c>
      <c r="K110" s="7">
        <v>0</v>
      </c>
      <c r="L110" s="7">
        <v>0</v>
      </c>
      <c r="M110" s="4">
        <v>15</v>
      </c>
      <c r="N110" s="4">
        <v>0</v>
      </c>
      <c r="O110" s="20">
        <f>SUM(D110:N110)</f>
        <v>15</v>
      </c>
      <c r="P110" s="5">
        <f>O110-MIN(D110:N110)-SMALL(D110:N110,2)</f>
        <v>15</v>
      </c>
      <c r="Q110" s="2" t="str">
        <f>IF(COUNTIF(D110:N110,"&gt;0")&gt;=4,"TAK","NIE")</f>
        <v>NIE</v>
      </c>
      <c r="R110" s="10" t="str">
        <f>IF(Q110="TAK",MAX(R$14:R109)+1,"Nieklasyfikowany")</f>
        <v>Nieklasyfikowany</v>
      </c>
    </row>
    <row r="111" spans="1:18" s="4" customFormat="1" ht="12.75">
      <c r="A111" s="1">
        <v>96</v>
      </c>
      <c r="B111" t="s">
        <v>115</v>
      </c>
      <c r="C111" t="s">
        <v>6</v>
      </c>
      <c r="D111" s="3">
        <v>0</v>
      </c>
      <c r="E111">
        <v>0</v>
      </c>
      <c r="F111">
        <v>0</v>
      </c>
      <c r="G111">
        <v>0</v>
      </c>
      <c r="H111">
        <v>13.5</v>
      </c>
      <c r="I111">
        <v>0</v>
      </c>
      <c r="J111">
        <v>0</v>
      </c>
      <c r="K111">
        <v>0</v>
      </c>
      <c r="L111" s="7">
        <v>0</v>
      </c>
      <c r="M111" s="7">
        <v>0</v>
      </c>
      <c r="N111" s="7">
        <v>0</v>
      </c>
      <c r="O111" s="20">
        <f>SUM(D111:N111)</f>
        <v>13.5</v>
      </c>
      <c r="P111" s="5">
        <f>O111-MIN(D111:N111)-SMALL(D111:N111,2)</f>
        <v>13.5</v>
      </c>
      <c r="Q111" s="2" t="str">
        <f>IF(COUNTIF(D111:N111,"&gt;0")&gt;=4,"TAK","NIE")</f>
        <v>NIE</v>
      </c>
      <c r="R111" s="10" t="str">
        <f>IF(Q111="TAK",MAX(R$14:R110)+1,"Nieklasyfikowany")</f>
        <v>Nieklasyfikowany</v>
      </c>
    </row>
    <row r="112" spans="1:18" s="4" customFormat="1" ht="12.75">
      <c r="A112" s="1">
        <v>97</v>
      </c>
      <c r="B112" t="s">
        <v>48</v>
      </c>
      <c r="C112" t="s">
        <v>44</v>
      </c>
      <c r="D112" s="3">
        <v>0</v>
      </c>
      <c r="E112">
        <v>12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 s="7">
        <v>0</v>
      </c>
      <c r="M112" s="7">
        <v>0</v>
      </c>
      <c r="N112" s="7">
        <v>0</v>
      </c>
      <c r="O112" s="20">
        <f>SUM(D112:N112)</f>
        <v>12</v>
      </c>
      <c r="P112" s="5">
        <f>O112-MIN(D112:N112)-SMALL(D112:N112,2)</f>
        <v>12</v>
      </c>
      <c r="Q112" s="2" t="str">
        <f>IF(COUNTIF(D112:N112,"&gt;0")&gt;=4,"TAK","NIE")</f>
        <v>NIE</v>
      </c>
      <c r="R112" s="10" t="str">
        <f>IF(Q112="TAK",MAX(R$14:R111)+1,"Nieklasyfikowany")</f>
        <v>Nieklasyfikowany</v>
      </c>
    </row>
    <row r="113" spans="1:18" s="4" customFormat="1" ht="12.75">
      <c r="A113" s="1">
        <v>98</v>
      </c>
      <c r="B113" t="s">
        <v>155</v>
      </c>
      <c r="C113" t="s">
        <v>154</v>
      </c>
      <c r="D113" s="7">
        <v>0</v>
      </c>
      <c r="E113" s="7">
        <v>0</v>
      </c>
      <c r="F113" s="7">
        <v>0</v>
      </c>
      <c r="G113" s="7">
        <v>0</v>
      </c>
      <c r="H113" s="7">
        <v>0</v>
      </c>
      <c r="I113" s="7">
        <v>0</v>
      </c>
      <c r="J113" s="7">
        <v>0</v>
      </c>
      <c r="K113" s="7">
        <v>12</v>
      </c>
      <c r="L113" s="7">
        <v>0</v>
      </c>
      <c r="M113" s="7">
        <v>0</v>
      </c>
      <c r="N113" s="7">
        <v>0</v>
      </c>
      <c r="O113" s="20">
        <f>SUM(D113:N113)</f>
        <v>12</v>
      </c>
      <c r="P113" s="5">
        <f>O113-MIN(D113:N113)-SMALL(D113:N113,2)</f>
        <v>12</v>
      </c>
      <c r="Q113" s="2" t="str">
        <f>IF(COUNTIF(D113:N113,"&gt;0")&gt;=4,"TAK","NIE")</f>
        <v>NIE</v>
      </c>
      <c r="R113" s="10" t="str">
        <f>IF(Q113="TAK",MAX(R$14:R112)+1,"Nieklasyfikowany")</f>
        <v>Nieklasyfikowany</v>
      </c>
    </row>
    <row r="114" spans="1:18" s="4" customFormat="1" ht="12.75">
      <c r="A114" s="1">
        <v>99</v>
      </c>
      <c r="B114" t="s">
        <v>181</v>
      </c>
      <c r="C114" t="s">
        <v>182</v>
      </c>
      <c r="D114" s="7">
        <v>0</v>
      </c>
      <c r="E114" s="7">
        <v>0</v>
      </c>
      <c r="F114" s="7">
        <v>0</v>
      </c>
      <c r="G114" s="7">
        <v>0</v>
      </c>
      <c r="H114" s="7">
        <v>0</v>
      </c>
      <c r="I114" s="7">
        <v>0</v>
      </c>
      <c r="J114" s="7">
        <v>0</v>
      </c>
      <c r="K114" s="7">
        <v>0</v>
      </c>
      <c r="L114" s="7">
        <v>0</v>
      </c>
      <c r="M114" s="7">
        <v>0</v>
      </c>
      <c r="N114" s="7">
        <v>12</v>
      </c>
      <c r="O114" s="20">
        <f>SUM(D114:N114)</f>
        <v>12</v>
      </c>
      <c r="P114" s="5">
        <f>O114-MIN(D114:N114)-SMALL(D114:N114,2)</f>
        <v>12</v>
      </c>
      <c r="Q114" s="2" t="str">
        <f>IF(COUNTIF(D114:N114,"&gt;0")&gt;=4,"TAK","NIE")</f>
        <v>NIE</v>
      </c>
      <c r="R114" s="10" t="str">
        <f>IF(Q114="TAK",MAX(R$14:R113)+1,"Nieklasyfikowany")</f>
        <v>Nieklasyfikowany</v>
      </c>
    </row>
    <row r="115" spans="1:18" s="4" customFormat="1" ht="12.75">
      <c r="A115" s="1">
        <v>100</v>
      </c>
      <c r="B115" t="s">
        <v>102</v>
      </c>
      <c r="C115" t="s">
        <v>6</v>
      </c>
      <c r="D115" s="3">
        <v>0</v>
      </c>
      <c r="E115" s="3">
        <v>0</v>
      </c>
      <c r="F115" s="3">
        <v>0</v>
      </c>
      <c r="G115">
        <v>11</v>
      </c>
      <c r="H115">
        <v>0</v>
      </c>
      <c r="I115">
        <v>0</v>
      </c>
      <c r="J115">
        <v>0</v>
      </c>
      <c r="K115">
        <v>0</v>
      </c>
      <c r="L115" s="7">
        <v>0</v>
      </c>
      <c r="M115" s="7">
        <v>0</v>
      </c>
      <c r="N115" s="7">
        <v>0</v>
      </c>
      <c r="O115" s="20">
        <f>SUM(D115:N115)</f>
        <v>11</v>
      </c>
      <c r="P115" s="5">
        <f>O115-MIN(D115:N115)-SMALL(D115:N115,2)</f>
        <v>11</v>
      </c>
      <c r="Q115" s="2" t="str">
        <f>IF(COUNTIF(D115:N115,"&gt;0")&gt;=4,"TAK","NIE")</f>
        <v>NIE</v>
      </c>
      <c r="R115" s="10" t="str">
        <f>IF(Q115="TAK",MAX(R$14:R114)+1,"Nieklasyfikowany")</f>
        <v>Nieklasyfikowany</v>
      </c>
    </row>
    <row r="116" spans="1:18" s="4" customFormat="1" ht="12.75">
      <c r="A116" s="1">
        <v>101</v>
      </c>
      <c r="B116" t="s">
        <v>140</v>
      </c>
      <c r="C116" t="s">
        <v>62</v>
      </c>
      <c r="D116" s="7">
        <v>0</v>
      </c>
      <c r="E116" s="7">
        <v>0</v>
      </c>
      <c r="F116" s="7">
        <v>0</v>
      </c>
      <c r="G116" s="7">
        <v>0</v>
      </c>
      <c r="H116" s="7">
        <v>0</v>
      </c>
      <c r="I116" s="7">
        <v>0</v>
      </c>
      <c r="J116" s="7">
        <v>11</v>
      </c>
      <c r="K116" s="7">
        <v>0</v>
      </c>
      <c r="L116" s="7">
        <v>0</v>
      </c>
      <c r="M116" s="7">
        <v>0</v>
      </c>
      <c r="N116" s="7">
        <v>0</v>
      </c>
      <c r="O116" s="20">
        <f>SUM(D116:N116)</f>
        <v>11</v>
      </c>
      <c r="P116" s="5">
        <f>O116-MIN(D116:N116)-SMALL(D116:N116,2)</f>
        <v>11</v>
      </c>
      <c r="Q116" s="2" t="str">
        <f>IF(COUNTIF(D116:N116,"&gt;0")&gt;=4,"TAK","NIE")</f>
        <v>NIE</v>
      </c>
      <c r="R116" s="10" t="str">
        <f>IF(Q116="TAK",MAX(R$14:R115)+1,"Nieklasyfikowany")</f>
        <v>Nieklasyfikowany</v>
      </c>
    </row>
    <row r="117" spans="1:18" s="4" customFormat="1" ht="12.75">
      <c r="A117" s="1">
        <v>102</v>
      </c>
      <c r="B117" t="s">
        <v>166</v>
      </c>
      <c r="C117" t="s">
        <v>167</v>
      </c>
      <c r="D117" s="7">
        <v>0</v>
      </c>
      <c r="E117" s="7">
        <v>0</v>
      </c>
      <c r="F117" s="7">
        <v>0</v>
      </c>
      <c r="G117" s="7">
        <v>0</v>
      </c>
      <c r="H117" s="7">
        <v>0</v>
      </c>
      <c r="I117" s="7">
        <v>0</v>
      </c>
      <c r="J117" s="7">
        <v>0</v>
      </c>
      <c r="K117" s="7">
        <v>0</v>
      </c>
      <c r="L117" s="7">
        <v>11</v>
      </c>
      <c r="M117" s="7">
        <v>0</v>
      </c>
      <c r="N117" s="7">
        <v>0</v>
      </c>
      <c r="O117" s="20">
        <f>SUM(D117:N117)</f>
        <v>11</v>
      </c>
      <c r="P117" s="5">
        <f>O117-MIN(D117:N117)-SMALL(D117:N117,2)</f>
        <v>11</v>
      </c>
      <c r="Q117" s="2" t="str">
        <f>IF(COUNTIF(D117:N117,"&gt;0")&gt;=4,"TAK","NIE")</f>
        <v>NIE</v>
      </c>
      <c r="R117" s="10" t="str">
        <f>IF(Q117="TAK",MAX(R$14:R116)+1,"Nieklasyfikowany")</f>
        <v>Nieklasyfikowany</v>
      </c>
    </row>
    <row r="118" spans="1:18" s="4" customFormat="1" ht="12.75">
      <c r="A118" s="1">
        <v>103</v>
      </c>
      <c r="B118" t="s">
        <v>130</v>
      </c>
      <c r="C118" t="s">
        <v>131</v>
      </c>
      <c r="D118" s="3">
        <v>0</v>
      </c>
      <c r="E118" s="3">
        <v>0</v>
      </c>
      <c r="F118" s="3">
        <v>0</v>
      </c>
      <c r="G118" s="3">
        <v>0</v>
      </c>
      <c r="H118" s="3">
        <v>0</v>
      </c>
      <c r="I118">
        <v>10</v>
      </c>
      <c r="J118">
        <v>0</v>
      </c>
      <c r="K118">
        <v>0</v>
      </c>
      <c r="L118" s="7">
        <v>0</v>
      </c>
      <c r="M118" s="7">
        <v>0</v>
      </c>
      <c r="N118" s="7">
        <v>0</v>
      </c>
      <c r="O118" s="20">
        <f>SUM(D118:N118)</f>
        <v>10</v>
      </c>
      <c r="P118" s="5">
        <f>O118-MIN(D118:N118)-SMALL(D118:N118,2)</f>
        <v>10</v>
      </c>
      <c r="Q118" s="2" t="str">
        <f>IF(COUNTIF(D118:N118,"&gt;0")&gt;=4,"TAK","NIE")</f>
        <v>NIE</v>
      </c>
      <c r="R118" s="10" t="str">
        <f>IF(Q118="TAK",MAX(R$14:R117)+1,"Nieklasyfikowany")</f>
        <v>Nieklasyfikowany</v>
      </c>
    </row>
    <row r="119" spans="1:18" s="4" customFormat="1" ht="12.75">
      <c r="A119" s="1">
        <v>104</v>
      </c>
      <c r="B119" t="s">
        <v>116</v>
      </c>
      <c r="C119" t="s">
        <v>43</v>
      </c>
      <c r="D119" s="3">
        <v>0</v>
      </c>
      <c r="E119" s="3">
        <v>0</v>
      </c>
      <c r="F119" s="3">
        <v>0</v>
      </c>
      <c r="G119" s="3">
        <v>0</v>
      </c>
      <c r="H119">
        <v>9</v>
      </c>
      <c r="I119">
        <v>0</v>
      </c>
      <c r="J119">
        <v>0</v>
      </c>
      <c r="K119">
        <v>0</v>
      </c>
      <c r="L119" s="7">
        <v>0</v>
      </c>
      <c r="M119" s="7">
        <v>0</v>
      </c>
      <c r="N119" s="7">
        <v>0</v>
      </c>
      <c r="O119" s="20">
        <f>SUM(D119:N119)</f>
        <v>9</v>
      </c>
      <c r="P119" s="5">
        <f>O119-MIN(D119:N119)-SMALL(D119:N119,2)</f>
        <v>9</v>
      </c>
      <c r="Q119" s="2" t="str">
        <f>IF(COUNTIF(D119:N119,"&gt;0")&gt;=4,"TAK","NIE")</f>
        <v>NIE</v>
      </c>
      <c r="R119" s="10" t="str">
        <f>IF(Q119="TAK",MAX(R$14:R118)+1,"Nieklasyfikowany")</f>
        <v>Nieklasyfikowany</v>
      </c>
    </row>
    <row r="120" spans="1:18" s="4" customFormat="1" ht="12.75">
      <c r="A120" s="1">
        <v>105</v>
      </c>
      <c r="B120" t="s">
        <v>157</v>
      </c>
      <c r="C120" t="s">
        <v>156</v>
      </c>
      <c r="D120" s="7">
        <v>0</v>
      </c>
      <c r="E120" s="7">
        <v>0</v>
      </c>
      <c r="F120" s="7">
        <v>0</v>
      </c>
      <c r="G120" s="7">
        <v>0</v>
      </c>
      <c r="H120" s="7">
        <v>0</v>
      </c>
      <c r="I120" s="7">
        <v>0</v>
      </c>
      <c r="J120" s="7">
        <v>0</v>
      </c>
      <c r="K120" s="7">
        <v>6</v>
      </c>
      <c r="L120" s="7">
        <v>0</v>
      </c>
      <c r="M120" s="7">
        <v>0</v>
      </c>
      <c r="N120" s="7">
        <v>0</v>
      </c>
      <c r="O120" s="20">
        <f>SUM(D120:N120)</f>
        <v>6</v>
      </c>
      <c r="P120" s="5">
        <f>O120-MIN(D120:N120)-SMALL(D120:N120,2)</f>
        <v>6</v>
      </c>
      <c r="Q120" s="2" t="str">
        <f>IF(COUNTIF(D120:N120,"&gt;0")&gt;=4,"TAK","NIE")</f>
        <v>NIE</v>
      </c>
      <c r="R120" s="10" t="str">
        <f>IF(Q120="TAK",MAX(R$14:R119)+1,"Nieklasyfikowany")</f>
        <v>Nieklasyfikowany</v>
      </c>
    </row>
    <row r="121" spans="1:18" s="4" customFormat="1" ht="12.75">
      <c r="A121" s="1">
        <v>106</v>
      </c>
      <c r="B121" t="s">
        <v>103</v>
      </c>
      <c r="C121" t="s">
        <v>12</v>
      </c>
      <c r="D121" s="3">
        <v>0</v>
      </c>
      <c r="E121" s="3">
        <v>0</v>
      </c>
      <c r="F121" s="3">
        <v>0</v>
      </c>
      <c r="G121">
        <v>5.5</v>
      </c>
      <c r="H121">
        <v>0</v>
      </c>
      <c r="I121">
        <v>0</v>
      </c>
      <c r="J121">
        <v>0</v>
      </c>
      <c r="K121">
        <v>0</v>
      </c>
      <c r="L121" s="7">
        <v>0</v>
      </c>
      <c r="M121" s="7">
        <v>0</v>
      </c>
      <c r="N121" s="7">
        <v>0</v>
      </c>
      <c r="O121" s="20">
        <f>SUM(D121:N121)</f>
        <v>5.5</v>
      </c>
      <c r="P121" s="5">
        <f>O121-MIN(D121:N121)-SMALL(D121:N121,2)</f>
        <v>5.5</v>
      </c>
      <c r="Q121" s="2" t="str">
        <f>IF(COUNTIF(D121:N121,"&gt;0")&gt;=4,"TAK","NIE")</f>
        <v>NIE</v>
      </c>
      <c r="R121" s="10" t="str">
        <f>IF(Q121="TAK",MAX(R$14:R120)+1,"Nieklasyfikowany")</f>
        <v>Nieklasyfikowany</v>
      </c>
    </row>
    <row r="122" spans="1:18" s="4" customFormat="1" ht="12.75">
      <c r="A122" s="1">
        <v>107</v>
      </c>
      <c r="B122" t="s">
        <v>141</v>
      </c>
      <c r="C122" t="s">
        <v>142</v>
      </c>
      <c r="D122" s="7">
        <v>0</v>
      </c>
      <c r="E122" s="7">
        <v>0</v>
      </c>
      <c r="F122" s="7">
        <v>0</v>
      </c>
      <c r="G122" s="7">
        <v>0</v>
      </c>
      <c r="H122" s="7">
        <v>0</v>
      </c>
      <c r="I122" s="7">
        <v>0</v>
      </c>
      <c r="J122" s="7">
        <v>5.5</v>
      </c>
      <c r="K122" s="7">
        <v>0</v>
      </c>
      <c r="L122" s="7">
        <v>0</v>
      </c>
      <c r="M122" s="7">
        <v>0</v>
      </c>
      <c r="N122" s="7">
        <v>0</v>
      </c>
      <c r="O122" s="20">
        <f>SUM(D122:N122)</f>
        <v>5.5</v>
      </c>
      <c r="P122" s="5">
        <f>O122-MIN(D122:N122)-SMALL(D122:N122,2)</f>
        <v>5.5</v>
      </c>
      <c r="Q122" s="2" t="str">
        <f>IF(COUNTIF(D122:N122,"&gt;0")&gt;=4,"TAK","NIE")</f>
        <v>NIE</v>
      </c>
      <c r="R122" s="10" t="str">
        <f>IF(Q122="TAK",MAX(R$14:R121)+1,"Nieklasyfikowany")</f>
        <v>Nieklasyfikowany</v>
      </c>
    </row>
    <row r="123" spans="1:18" s="4" customFormat="1" ht="12.75">
      <c r="A123" s="1">
        <v>108</v>
      </c>
      <c r="B123" t="s">
        <v>117</v>
      </c>
      <c r="C123" t="s">
        <v>118</v>
      </c>
      <c r="D123" s="3">
        <v>0</v>
      </c>
      <c r="E123" s="3">
        <v>0</v>
      </c>
      <c r="F123" s="3">
        <v>0</v>
      </c>
      <c r="G123" s="3">
        <v>0</v>
      </c>
      <c r="H123">
        <v>4</v>
      </c>
      <c r="I123">
        <v>0</v>
      </c>
      <c r="J123">
        <v>0</v>
      </c>
      <c r="K123">
        <v>0</v>
      </c>
      <c r="L123" s="7">
        <v>0</v>
      </c>
      <c r="M123" s="7">
        <v>0</v>
      </c>
      <c r="N123" s="7">
        <v>0</v>
      </c>
      <c r="O123" s="20">
        <f>SUM(D123:N123)</f>
        <v>4</v>
      </c>
      <c r="P123" s="5">
        <f>O123-MIN(D123:N123)-SMALL(D123:N123,2)</f>
        <v>4</v>
      </c>
      <c r="Q123" s="2" t="str">
        <f>IF(COUNTIF(D123:N123,"&gt;0")&gt;=4,"TAK","NIE")</f>
        <v>NIE</v>
      </c>
      <c r="R123" s="10" t="str">
        <f>IF(Q123="TAK",MAX(R$14:R122)+1,"Nieklasyfikowany")</f>
        <v>Nieklasyfikowany</v>
      </c>
    </row>
    <row r="124" spans="1:18" s="4" customFormat="1" ht="12.75">
      <c r="A124" s="1"/>
      <c r="O124" s="20"/>
      <c r="P124" s="5"/>
      <c r="Q124" s="2"/>
      <c r="R124" s="10"/>
    </row>
    <row r="125" spans="1:18" s="4" customFormat="1" ht="12.75">
      <c r="A125" s="1"/>
      <c r="D125" s="7"/>
      <c r="O125" s="20"/>
      <c r="P125" s="5"/>
      <c r="Q125" s="2"/>
      <c r="R125" s="10"/>
    </row>
    <row r="126" spans="1:18" s="4" customFormat="1" ht="12.75">
      <c r="A126" s="1"/>
      <c r="D126" s="7"/>
      <c r="O126" s="20"/>
      <c r="P126" s="5"/>
      <c r="Q126" s="2"/>
      <c r="R126" s="10"/>
    </row>
    <row r="127" spans="1:18" s="4" customFormat="1" ht="12.75">
      <c r="A127" s="1"/>
      <c r="D127" s="7"/>
      <c r="O127" s="20"/>
      <c r="P127" s="5"/>
      <c r="Q127" s="2"/>
      <c r="R127" s="10"/>
    </row>
    <row r="128" spans="1:18" s="4" customFormat="1" ht="12.75">
      <c r="A128" s="1"/>
      <c r="D128" s="7"/>
      <c r="O128" s="20"/>
      <c r="P128" s="5"/>
      <c r="Q128" s="2"/>
      <c r="R128" s="10"/>
    </row>
    <row r="129" spans="1:18" s="4" customFormat="1" ht="12.75">
      <c r="A129" s="1"/>
      <c r="D129" s="7"/>
      <c r="O129" s="20"/>
      <c r="P129" s="5"/>
      <c r="Q129" s="2"/>
      <c r="R129" s="10"/>
    </row>
    <row r="130" spans="1:18" s="4" customFormat="1" ht="12.75">
      <c r="A130" s="1"/>
      <c r="O130" s="20"/>
      <c r="P130" s="5"/>
      <c r="Q130" s="2"/>
      <c r="R130" s="10"/>
    </row>
    <row r="131" spans="1:18" s="4" customFormat="1" ht="12.75">
      <c r="A131" s="1"/>
      <c r="D131" s="7"/>
      <c r="O131" s="20"/>
      <c r="P131" s="5"/>
      <c r="Q131" s="2"/>
      <c r="R131" s="10"/>
    </row>
    <row r="132" spans="1:18" s="4" customFormat="1" ht="12.75">
      <c r="A132" s="1"/>
      <c r="D132" s="7"/>
      <c r="O132" s="20"/>
      <c r="P132" s="5"/>
      <c r="Q132" s="2"/>
      <c r="R132" s="10"/>
    </row>
    <row r="133" spans="1:18" s="4" customFormat="1" ht="12.75">
      <c r="A133" s="1"/>
      <c r="D133" s="7"/>
      <c r="O133" s="20"/>
      <c r="P133" s="5"/>
      <c r="Q133" s="2"/>
      <c r="R133" s="10"/>
    </row>
    <row r="134" spans="1:18" s="4" customFormat="1" ht="12.75">
      <c r="A134" s="1"/>
      <c r="D134" s="7"/>
      <c r="O134" s="20"/>
      <c r="P134" s="5"/>
      <c r="Q134" s="2"/>
      <c r="R134" s="10"/>
    </row>
    <row r="135" spans="1:18" s="4" customFormat="1" ht="12.75">
      <c r="A135" s="1"/>
      <c r="D135" s="7"/>
      <c r="O135" s="20"/>
      <c r="P135" s="5"/>
      <c r="Q135" s="2"/>
      <c r="R135" s="10"/>
    </row>
    <row r="136" spans="1:18" s="4" customFormat="1" ht="12.75">
      <c r="A136" s="1"/>
      <c r="D136" s="7"/>
      <c r="O136" s="20"/>
      <c r="P136" s="5"/>
      <c r="Q136" s="2"/>
      <c r="R136" s="10"/>
    </row>
    <row r="137" spans="1:18" s="4" customFormat="1" ht="12.75">
      <c r="A137" s="1"/>
      <c r="D137" s="7"/>
      <c r="O137" s="20"/>
      <c r="P137" s="5"/>
      <c r="Q137" s="2"/>
      <c r="R137" s="10"/>
    </row>
    <row r="138" spans="4:18" s="4" customFormat="1" ht="12.75">
      <c r="D138" s="7"/>
      <c r="O138" s="20"/>
      <c r="P138" s="5"/>
      <c r="Q138" s="2"/>
      <c r="R138" s="10"/>
    </row>
    <row r="139" spans="4:18" s="4" customFormat="1" ht="12.75">
      <c r="D139" s="7"/>
      <c r="O139" s="20"/>
      <c r="P139" s="5"/>
      <c r="Q139" s="2"/>
      <c r="R139" s="10"/>
    </row>
    <row r="140" spans="15:18" s="4" customFormat="1" ht="12.75">
      <c r="O140" s="20"/>
      <c r="P140" s="5"/>
      <c r="Q140" s="2"/>
      <c r="R140" s="10"/>
    </row>
    <row r="141" spans="15:18" s="4" customFormat="1" ht="12.75">
      <c r="O141" s="20"/>
      <c r="P141" s="5"/>
      <c r="Q141" s="2"/>
      <c r="R141" s="10"/>
    </row>
    <row r="142" spans="15:18" s="4" customFormat="1" ht="12.75">
      <c r="O142" s="20"/>
      <c r="P142" s="5"/>
      <c r="Q142" s="2"/>
      <c r="R142" s="10"/>
    </row>
    <row r="143" spans="4:18" s="4" customFormat="1" ht="12.75">
      <c r="D143" s="7"/>
      <c r="O143" s="20"/>
      <c r="P143" s="5"/>
      <c r="Q143" s="2"/>
      <c r="R143" s="10"/>
    </row>
    <row r="144" spans="4:18" s="4" customFormat="1" ht="12.75">
      <c r="D144" s="7"/>
      <c r="O144" s="20"/>
      <c r="P144" s="5"/>
      <c r="Q144" s="2"/>
      <c r="R144" s="10"/>
    </row>
    <row r="145" spans="4:18" s="4" customFormat="1" ht="12.75">
      <c r="D145" s="7"/>
      <c r="O145" s="20"/>
      <c r="P145" s="5"/>
      <c r="Q145" s="2"/>
      <c r="R145" s="10"/>
    </row>
    <row r="146" spans="4:18" s="4" customFormat="1" ht="12.75">
      <c r="D146" s="7"/>
      <c r="O146" s="20"/>
      <c r="P146" s="5"/>
      <c r="Q146" s="2"/>
      <c r="R146" s="10"/>
    </row>
    <row r="147" spans="4:18" s="4" customFormat="1" ht="12.75">
      <c r="D147" s="7"/>
      <c r="O147" s="20"/>
      <c r="P147" s="5"/>
      <c r="Q147" s="2"/>
      <c r="R147" s="10"/>
    </row>
    <row r="148" spans="4:18" s="4" customFormat="1" ht="12.75">
      <c r="D148" s="7"/>
      <c r="O148" s="20"/>
      <c r="P148" s="5"/>
      <c r="Q148" s="2"/>
      <c r="R148" s="10"/>
    </row>
    <row r="149" spans="4:18" s="4" customFormat="1" ht="12.75">
      <c r="D149" s="7"/>
      <c r="O149" s="20"/>
      <c r="P149" s="5"/>
      <c r="Q149" s="2"/>
      <c r="R149" s="10"/>
    </row>
    <row r="150" spans="4:18" s="4" customFormat="1" ht="12.75">
      <c r="D150" s="7"/>
      <c r="O150" s="20"/>
      <c r="P150" s="5"/>
      <c r="Q150" s="2"/>
      <c r="R150" s="10"/>
    </row>
    <row r="151" spans="4:18" s="4" customFormat="1" ht="12.75">
      <c r="D151" s="7"/>
      <c r="O151" s="20"/>
      <c r="P151" s="5"/>
      <c r="Q151" s="2"/>
      <c r="R151" s="10"/>
    </row>
    <row r="152" spans="4:18" s="4" customFormat="1" ht="12.75">
      <c r="D152" s="7"/>
      <c r="O152" s="20"/>
      <c r="P152" s="5"/>
      <c r="Q152" s="2"/>
      <c r="R152" s="10"/>
    </row>
    <row r="153" spans="15:18" s="4" customFormat="1" ht="12.75">
      <c r="O153" s="1"/>
      <c r="P153" s="5"/>
      <c r="R153" s="8"/>
    </row>
    <row r="154" spans="15:18" s="4" customFormat="1" ht="12.75">
      <c r="O154" s="1"/>
      <c r="P154" s="5"/>
      <c r="R154" s="8"/>
    </row>
    <row r="155" spans="15:18" s="4" customFormat="1" ht="12.75">
      <c r="O155" s="1"/>
      <c r="P155" s="5"/>
      <c r="R155" s="8"/>
    </row>
    <row r="156" spans="15:18" s="4" customFormat="1" ht="12.75">
      <c r="O156" s="1"/>
      <c r="P156" s="5"/>
      <c r="R156" s="8"/>
    </row>
    <row r="157" spans="15:18" s="4" customFormat="1" ht="12.75">
      <c r="O157" s="1"/>
      <c r="P157" s="5"/>
      <c r="R157" s="8"/>
    </row>
    <row r="158" spans="15:18" s="4" customFormat="1" ht="12.75">
      <c r="O158" s="1"/>
      <c r="P158" s="5"/>
      <c r="R158" s="8"/>
    </row>
    <row r="159" spans="15:18" s="4" customFormat="1" ht="12.75">
      <c r="O159" s="1"/>
      <c r="P159" s="5"/>
      <c r="R159" s="8"/>
    </row>
    <row r="160" spans="15:18" s="4" customFormat="1" ht="12.75">
      <c r="O160" s="1"/>
      <c r="P160" s="5"/>
      <c r="R160" s="8"/>
    </row>
    <row r="161" spans="15:18" s="4" customFormat="1" ht="12.75">
      <c r="O161" s="1"/>
      <c r="P161" s="5"/>
      <c r="R161" s="8"/>
    </row>
    <row r="162" spans="15:18" s="4" customFormat="1" ht="12.75">
      <c r="O162" s="1"/>
      <c r="P162" s="5"/>
      <c r="R162" s="8"/>
    </row>
    <row r="163" spans="15:18" s="4" customFormat="1" ht="12.75">
      <c r="O163" s="1"/>
      <c r="P163" s="5"/>
      <c r="R163" s="8"/>
    </row>
    <row r="164" spans="15:18" s="4" customFormat="1" ht="12.75">
      <c r="O164" s="1"/>
      <c r="P164" s="5"/>
      <c r="R164" s="8"/>
    </row>
    <row r="165" spans="15:18" s="4" customFormat="1" ht="12.75">
      <c r="O165" s="1"/>
      <c r="P165" s="5"/>
      <c r="R165" s="8"/>
    </row>
    <row r="166" spans="15:18" s="4" customFormat="1" ht="12.75">
      <c r="O166" s="1"/>
      <c r="P166" s="5"/>
      <c r="R166" s="8"/>
    </row>
    <row r="167" spans="15:18" s="4" customFormat="1" ht="12.75">
      <c r="O167" s="1"/>
      <c r="P167" s="5"/>
      <c r="R167" s="8"/>
    </row>
    <row r="168" spans="15:18" s="4" customFormat="1" ht="12.75">
      <c r="O168" s="1"/>
      <c r="P168" s="5"/>
      <c r="R168" s="8"/>
    </row>
    <row r="169" spans="15:18" s="4" customFormat="1" ht="12.75">
      <c r="O169" s="1"/>
      <c r="P169" s="5"/>
      <c r="R169" s="8"/>
    </row>
    <row r="170" spans="15:18" s="4" customFormat="1" ht="12.75">
      <c r="O170" s="1"/>
      <c r="P170" s="5"/>
      <c r="R170" s="8"/>
    </row>
    <row r="171" spans="15:18" s="4" customFormat="1" ht="12.75">
      <c r="O171" s="1"/>
      <c r="P171" s="5"/>
      <c r="R171" s="8"/>
    </row>
    <row r="172" spans="15:18" s="4" customFormat="1" ht="12.75">
      <c r="O172" s="1"/>
      <c r="P172" s="5"/>
      <c r="R172" s="8"/>
    </row>
    <row r="173" spans="15:18" s="4" customFormat="1" ht="12.75">
      <c r="O173" s="1"/>
      <c r="P173" s="5"/>
      <c r="R173" s="8"/>
    </row>
    <row r="174" spans="15:18" s="4" customFormat="1" ht="12.75">
      <c r="O174" s="1"/>
      <c r="P174" s="5"/>
      <c r="R174" s="8"/>
    </row>
    <row r="175" spans="15:18" s="4" customFormat="1" ht="12.75">
      <c r="O175" s="1"/>
      <c r="P175" s="5"/>
      <c r="R175" s="8"/>
    </row>
    <row r="176" spans="15:18" s="4" customFormat="1" ht="12.75">
      <c r="O176" s="1"/>
      <c r="P176" s="5"/>
      <c r="R176" s="8"/>
    </row>
    <row r="177" spans="15:18" s="4" customFormat="1" ht="12.75">
      <c r="O177" s="1"/>
      <c r="P177" s="5"/>
      <c r="R177" s="8"/>
    </row>
    <row r="178" spans="15:18" s="4" customFormat="1" ht="12.75">
      <c r="O178" s="1"/>
      <c r="P178" s="5"/>
      <c r="R178" s="8"/>
    </row>
    <row r="179" spans="15:18" s="4" customFormat="1" ht="12.75">
      <c r="O179" s="1"/>
      <c r="P179" s="5"/>
      <c r="R179" s="8"/>
    </row>
    <row r="180" spans="15:18" s="4" customFormat="1" ht="12.75">
      <c r="O180" s="1"/>
      <c r="P180" s="5"/>
      <c r="R180" s="8"/>
    </row>
    <row r="181" spans="15:18" s="4" customFormat="1" ht="12.75">
      <c r="O181" s="1"/>
      <c r="P181" s="5"/>
      <c r="R181" s="8"/>
    </row>
    <row r="182" spans="15:18" s="4" customFormat="1" ht="12.75">
      <c r="O182" s="1"/>
      <c r="P182" s="5"/>
      <c r="R182" s="8"/>
    </row>
    <row r="183" spans="15:18" s="4" customFormat="1" ht="12.75">
      <c r="O183" s="1"/>
      <c r="P183" s="5"/>
      <c r="R183" s="8"/>
    </row>
    <row r="184" spans="15:18" s="4" customFormat="1" ht="12.75">
      <c r="O184" s="1"/>
      <c r="P184" s="5"/>
      <c r="R184" s="8"/>
    </row>
    <row r="185" spans="15:18" s="4" customFormat="1" ht="12.75">
      <c r="O185" s="1"/>
      <c r="P185" s="5"/>
      <c r="R185" s="8"/>
    </row>
    <row r="186" spans="15:18" s="4" customFormat="1" ht="12.75">
      <c r="O186" s="1"/>
      <c r="P186" s="5"/>
      <c r="R186" s="8"/>
    </row>
    <row r="187" spans="15:18" s="4" customFormat="1" ht="12.75">
      <c r="O187" s="1"/>
      <c r="P187" s="5"/>
      <c r="R187" s="8"/>
    </row>
    <row r="188" spans="15:18" s="4" customFormat="1" ht="12.75">
      <c r="O188" s="1"/>
      <c r="P188" s="5"/>
      <c r="R188" s="8"/>
    </row>
    <row r="189" spans="15:18" s="4" customFormat="1" ht="12.75">
      <c r="O189" s="1"/>
      <c r="P189" s="5"/>
      <c r="R189" s="8"/>
    </row>
    <row r="190" spans="15:18" s="4" customFormat="1" ht="12.75">
      <c r="O190" s="1"/>
      <c r="P190" s="5"/>
      <c r="R190" s="8"/>
    </row>
    <row r="191" spans="15:18" s="4" customFormat="1" ht="12.75">
      <c r="O191" s="1"/>
      <c r="P191" s="5"/>
      <c r="R191" s="8"/>
    </row>
    <row r="192" spans="15:18" s="4" customFormat="1" ht="12.75">
      <c r="O192" s="1"/>
      <c r="P192" s="5"/>
      <c r="R192" s="8"/>
    </row>
    <row r="193" spans="15:18" s="4" customFormat="1" ht="12.75">
      <c r="O193" s="1"/>
      <c r="P193" s="5"/>
      <c r="R193" s="8"/>
    </row>
    <row r="194" spans="15:18" s="4" customFormat="1" ht="12.75">
      <c r="O194" s="1"/>
      <c r="P194" s="5"/>
      <c r="R194" s="8"/>
    </row>
    <row r="195" spans="15:18" s="4" customFormat="1" ht="12.75">
      <c r="O195" s="1"/>
      <c r="P195" s="5"/>
      <c r="R195" s="8"/>
    </row>
    <row r="196" spans="15:18" s="4" customFormat="1" ht="12.75">
      <c r="O196" s="1"/>
      <c r="P196" s="5"/>
      <c r="R196" s="8"/>
    </row>
    <row r="197" spans="15:18" s="4" customFormat="1" ht="12.75">
      <c r="O197" s="1"/>
      <c r="P197" s="5"/>
      <c r="R197" s="8"/>
    </row>
    <row r="198" spans="15:18" s="4" customFormat="1" ht="12.75">
      <c r="O198" s="1"/>
      <c r="P198" s="5"/>
      <c r="R198" s="8"/>
    </row>
    <row r="199" spans="15:18" s="4" customFormat="1" ht="12.75">
      <c r="O199" s="1"/>
      <c r="P199" s="5"/>
      <c r="R199" s="8"/>
    </row>
    <row r="200" spans="15:18" s="4" customFormat="1" ht="12.75">
      <c r="O200" s="1"/>
      <c r="P200" s="5"/>
      <c r="R200" s="8"/>
    </row>
    <row r="201" spans="15:18" s="4" customFormat="1" ht="12.75">
      <c r="O201" s="1"/>
      <c r="P201" s="5"/>
      <c r="R201" s="8"/>
    </row>
    <row r="202" spans="15:18" s="4" customFormat="1" ht="12.75">
      <c r="O202" s="1"/>
      <c r="P202" s="5"/>
      <c r="R202" s="8"/>
    </row>
    <row r="203" spans="15:18" s="4" customFormat="1" ht="12.75">
      <c r="O203" s="1"/>
      <c r="P203" s="5"/>
      <c r="R203" s="8"/>
    </row>
    <row r="204" spans="15:18" s="4" customFormat="1" ht="12.75">
      <c r="O204" s="1"/>
      <c r="P204" s="5"/>
      <c r="R204" s="8"/>
    </row>
    <row r="205" spans="15:18" s="4" customFormat="1" ht="12.75">
      <c r="O205" s="1"/>
      <c r="P205" s="5"/>
      <c r="R205" s="8"/>
    </row>
    <row r="206" spans="15:18" s="4" customFormat="1" ht="12.75">
      <c r="O206" s="1"/>
      <c r="P206" s="5"/>
      <c r="R206" s="8"/>
    </row>
    <row r="207" spans="15:18" s="4" customFormat="1" ht="12.75">
      <c r="O207" s="1"/>
      <c r="P207" s="5"/>
      <c r="R207" s="8"/>
    </row>
    <row r="208" spans="15:18" s="4" customFormat="1" ht="12.75">
      <c r="O208" s="1"/>
      <c r="P208" s="5"/>
      <c r="R208" s="8"/>
    </row>
    <row r="209" spans="15:18" s="4" customFormat="1" ht="12.75">
      <c r="O209" s="1"/>
      <c r="P209" s="5"/>
      <c r="R209" s="8"/>
    </row>
    <row r="210" spans="15:18" s="4" customFormat="1" ht="12.75">
      <c r="O210" s="1"/>
      <c r="P210" s="5"/>
      <c r="R210" s="8"/>
    </row>
    <row r="211" spans="15:18" s="4" customFormat="1" ht="12.75">
      <c r="O211" s="1"/>
      <c r="P211" s="5"/>
      <c r="R211" s="8"/>
    </row>
    <row r="212" spans="15:18" s="4" customFormat="1" ht="12.75">
      <c r="O212" s="1"/>
      <c r="P212" s="5"/>
      <c r="R212" s="8"/>
    </row>
    <row r="213" spans="15:18" s="4" customFormat="1" ht="12.75">
      <c r="O213" s="1"/>
      <c r="P213" s="5"/>
      <c r="R213" s="8"/>
    </row>
    <row r="214" spans="15:18" s="4" customFormat="1" ht="12.75">
      <c r="O214" s="1"/>
      <c r="P214" s="5"/>
      <c r="R214" s="8"/>
    </row>
    <row r="215" spans="15:18" s="4" customFormat="1" ht="12.75">
      <c r="O215" s="1"/>
      <c r="P215" s="5"/>
      <c r="R215" s="8"/>
    </row>
    <row r="216" spans="15:18" s="4" customFormat="1" ht="12.75">
      <c r="O216" s="1"/>
      <c r="P216" s="5"/>
      <c r="R216" s="8"/>
    </row>
    <row r="217" spans="15:18" s="4" customFormat="1" ht="12.75">
      <c r="O217" s="1"/>
      <c r="P217" s="5"/>
      <c r="R217" s="8"/>
    </row>
    <row r="218" spans="15:18" s="4" customFormat="1" ht="12.75">
      <c r="O218" s="1"/>
      <c r="P218" s="5"/>
      <c r="R218" s="8"/>
    </row>
    <row r="219" spans="15:18" s="4" customFormat="1" ht="12.75">
      <c r="O219" s="1"/>
      <c r="P219" s="5"/>
      <c r="R219" s="8"/>
    </row>
    <row r="220" spans="15:18" s="4" customFormat="1" ht="12.75">
      <c r="O220" s="1"/>
      <c r="P220" s="5"/>
      <c r="R220" s="8"/>
    </row>
    <row r="221" spans="15:18" s="4" customFormat="1" ht="12.75">
      <c r="O221" s="1"/>
      <c r="P221" s="5"/>
      <c r="R221" s="8"/>
    </row>
    <row r="222" spans="15:18" s="4" customFormat="1" ht="12.75">
      <c r="O222" s="1"/>
      <c r="P222" s="5"/>
      <c r="R222" s="8"/>
    </row>
    <row r="223" spans="15:18" s="4" customFormat="1" ht="12.75">
      <c r="O223" s="1"/>
      <c r="P223" s="5"/>
      <c r="R223" s="8"/>
    </row>
    <row r="224" spans="15:18" s="4" customFormat="1" ht="12.75">
      <c r="O224" s="1"/>
      <c r="P224" s="5"/>
      <c r="R224" s="8"/>
    </row>
    <row r="225" spans="15:18" s="4" customFormat="1" ht="12.75">
      <c r="O225" s="1"/>
      <c r="P225" s="5"/>
      <c r="R225" s="8"/>
    </row>
    <row r="226" spans="15:18" s="4" customFormat="1" ht="12.75">
      <c r="O226" s="1"/>
      <c r="P226" s="5"/>
      <c r="R226" s="8"/>
    </row>
    <row r="227" spans="15:18" s="4" customFormat="1" ht="12.75">
      <c r="O227" s="1"/>
      <c r="P227" s="5"/>
      <c r="R227" s="8"/>
    </row>
    <row r="228" spans="15:18" s="4" customFormat="1" ht="12.75">
      <c r="O228" s="1"/>
      <c r="P228" s="5"/>
      <c r="R228" s="8"/>
    </row>
    <row r="229" spans="15:18" s="4" customFormat="1" ht="12.75">
      <c r="O229" s="1"/>
      <c r="P229" s="5"/>
      <c r="R229" s="8"/>
    </row>
    <row r="230" spans="15:18" s="4" customFormat="1" ht="12.75">
      <c r="O230" s="1"/>
      <c r="P230" s="5"/>
      <c r="R230" s="8"/>
    </row>
    <row r="231" spans="15:18" s="4" customFormat="1" ht="12.75">
      <c r="O231" s="1"/>
      <c r="P231" s="5"/>
      <c r="R231" s="8"/>
    </row>
    <row r="232" spans="15:18" s="4" customFormat="1" ht="12.75">
      <c r="O232" s="1"/>
      <c r="P232" s="5"/>
      <c r="R232" s="8"/>
    </row>
    <row r="233" spans="15:18" s="4" customFormat="1" ht="12.75">
      <c r="O233" s="1"/>
      <c r="P233" s="5"/>
      <c r="R233" s="8"/>
    </row>
    <row r="234" spans="15:18" s="4" customFormat="1" ht="12.75">
      <c r="O234" s="1"/>
      <c r="P234" s="5"/>
      <c r="R234" s="8"/>
    </row>
    <row r="235" spans="15:18" s="4" customFormat="1" ht="12.75">
      <c r="O235" s="1"/>
      <c r="P235" s="5"/>
      <c r="R235" s="8"/>
    </row>
    <row r="236" spans="15:18" s="4" customFormat="1" ht="12.75">
      <c r="O236" s="1"/>
      <c r="P236" s="5"/>
      <c r="R236" s="8"/>
    </row>
    <row r="237" spans="15:18" s="4" customFormat="1" ht="12.75">
      <c r="O237" s="1"/>
      <c r="P237" s="5"/>
      <c r="R237" s="8"/>
    </row>
    <row r="238" spans="15:18" s="4" customFormat="1" ht="12.75">
      <c r="O238" s="1"/>
      <c r="P238" s="5"/>
      <c r="R238" s="8"/>
    </row>
    <row r="239" spans="15:18" s="4" customFormat="1" ht="12.75">
      <c r="O239" s="1"/>
      <c r="P239" s="5"/>
      <c r="R239" s="8"/>
    </row>
    <row r="240" spans="15:18" s="4" customFormat="1" ht="12.75">
      <c r="O240" s="1"/>
      <c r="P240" s="5"/>
      <c r="R240" s="8"/>
    </row>
    <row r="241" spans="15:18" s="4" customFormat="1" ht="12.75">
      <c r="O241" s="1"/>
      <c r="P241" s="5"/>
      <c r="R241" s="8"/>
    </row>
    <row r="242" spans="15:18" s="4" customFormat="1" ht="12.75">
      <c r="O242" s="1"/>
      <c r="P242" s="5"/>
      <c r="R242" s="8"/>
    </row>
    <row r="243" spans="15:18" s="4" customFormat="1" ht="12.75">
      <c r="O243" s="1"/>
      <c r="P243" s="5"/>
      <c r="R243" s="8"/>
    </row>
    <row r="244" spans="15:18" s="4" customFormat="1" ht="12.75">
      <c r="O244" s="1"/>
      <c r="P244" s="5"/>
      <c r="R244" s="8"/>
    </row>
    <row r="245" spans="15:18" s="4" customFormat="1" ht="12.75">
      <c r="O245" s="1"/>
      <c r="P245" s="5"/>
      <c r="R245" s="8"/>
    </row>
    <row r="246" spans="15:18" s="4" customFormat="1" ht="12.75">
      <c r="O246" s="1"/>
      <c r="P246" s="5"/>
      <c r="R246" s="8"/>
    </row>
    <row r="247" spans="15:18" s="4" customFormat="1" ht="12.75">
      <c r="O247" s="1"/>
      <c r="P247" s="5"/>
      <c r="R247" s="8"/>
    </row>
    <row r="248" spans="15:18" s="4" customFormat="1" ht="12.75">
      <c r="O248" s="1"/>
      <c r="P248" s="5"/>
      <c r="R248" s="8"/>
    </row>
    <row r="249" spans="15:18" s="4" customFormat="1" ht="12.75">
      <c r="O249" s="1"/>
      <c r="P249" s="5"/>
      <c r="R249" s="8"/>
    </row>
    <row r="250" spans="15:18" s="4" customFormat="1" ht="12.75">
      <c r="O250" s="1"/>
      <c r="P250" s="5"/>
      <c r="R250" s="8"/>
    </row>
    <row r="251" spans="15:18" s="4" customFormat="1" ht="12.75">
      <c r="O251" s="1"/>
      <c r="P251" s="5"/>
      <c r="R251" s="8"/>
    </row>
    <row r="252" spans="15:18" s="4" customFormat="1" ht="12.75">
      <c r="O252" s="1"/>
      <c r="P252" s="5"/>
      <c r="R252" s="8"/>
    </row>
    <row r="253" spans="15:18" s="4" customFormat="1" ht="12.75">
      <c r="O253" s="1"/>
      <c r="P253" s="5"/>
      <c r="R253" s="8"/>
    </row>
    <row r="254" spans="15:18" s="4" customFormat="1" ht="12.75">
      <c r="O254" s="1"/>
      <c r="P254" s="5"/>
      <c r="R254" s="8"/>
    </row>
    <row r="255" spans="15:18" s="4" customFormat="1" ht="12.75">
      <c r="O255" s="1"/>
      <c r="P255" s="5"/>
      <c r="R255" s="8"/>
    </row>
    <row r="256" spans="15:18" s="4" customFormat="1" ht="12.75">
      <c r="O256" s="1"/>
      <c r="P256" s="5"/>
      <c r="R256" s="8"/>
    </row>
    <row r="257" spans="15:18" s="4" customFormat="1" ht="12.75">
      <c r="O257" s="1"/>
      <c r="P257" s="5"/>
      <c r="R257" s="8"/>
    </row>
    <row r="258" spans="15:18" s="4" customFormat="1" ht="12.75">
      <c r="O258" s="1"/>
      <c r="P258" s="5"/>
      <c r="R258" s="8"/>
    </row>
    <row r="259" spans="15:18" s="4" customFormat="1" ht="12.75">
      <c r="O259" s="1"/>
      <c r="P259" s="5"/>
      <c r="R259" s="8"/>
    </row>
    <row r="260" spans="15:18" s="4" customFormat="1" ht="12.75">
      <c r="O260" s="1"/>
      <c r="P260" s="5"/>
      <c r="R260" s="8"/>
    </row>
    <row r="261" spans="15:18" s="4" customFormat="1" ht="12.75">
      <c r="O261" s="1"/>
      <c r="P261" s="5"/>
      <c r="R261" s="8"/>
    </row>
    <row r="262" spans="15:18" s="4" customFormat="1" ht="12.75">
      <c r="O262" s="1"/>
      <c r="P262" s="5"/>
      <c r="R262" s="8"/>
    </row>
  </sheetData>
  <sheetProtection/>
  <mergeCells count="13">
    <mergeCell ref="B3:C3"/>
    <mergeCell ref="D3:Q3"/>
    <mergeCell ref="B4:C4"/>
    <mergeCell ref="D4:Q4"/>
    <mergeCell ref="B6:C6"/>
    <mergeCell ref="B5:C5"/>
    <mergeCell ref="B13:C13"/>
    <mergeCell ref="D6:Q6"/>
    <mergeCell ref="B7:C7"/>
    <mergeCell ref="B9:C9"/>
    <mergeCell ref="B10:C10"/>
    <mergeCell ref="B11:C11"/>
    <mergeCell ref="B8:C8"/>
  </mergeCells>
  <printOptions/>
  <pageMargins left="0.25" right="0.25" top="0.75" bottom="0.75" header="0.3" footer="0.3"/>
  <pageSetup firstPageNumber="1" useFirstPageNumber="1"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71093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71093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Michał Mirosław</cp:lastModifiedBy>
  <cp:lastPrinted>2008-11-23T15:34:59Z</cp:lastPrinted>
  <dcterms:created xsi:type="dcterms:W3CDTF">2010-03-29T10:39:10Z</dcterms:created>
  <dcterms:modified xsi:type="dcterms:W3CDTF">2011-12-13T19:51:06Z</dcterms:modified>
  <cp:category/>
  <cp:version/>
  <cp:contentType/>
  <cp:contentStatus/>
</cp:coreProperties>
</file>